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960" windowHeight="11760"/>
  </bookViews>
  <sheets>
    <sheet name="План" sheetId="1" r:id="rId1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D15"/>
  <c r="E5"/>
  <c r="F5"/>
  <c r="G5"/>
  <c r="H5"/>
  <c r="I5"/>
  <c r="J5"/>
  <c r="K5"/>
  <c r="L5"/>
  <c r="M5"/>
  <c r="N5"/>
  <c r="D5"/>
  <c r="C5" l="1"/>
  <c r="O5" l="1"/>
  <c r="D6"/>
  <c r="E6"/>
  <c r="F6"/>
  <c r="G6"/>
  <c r="H6"/>
  <c r="I6"/>
  <c r="J6"/>
  <c r="K6"/>
  <c r="L6"/>
  <c r="M6"/>
  <c r="N6"/>
  <c r="C6"/>
  <c r="B21"/>
  <c r="O6" l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C21"/>
  <c r="C22" s="1"/>
  <c r="O20"/>
  <c r="O19"/>
  <c r="O18"/>
  <c r="O17"/>
  <c r="O16"/>
  <c r="O15"/>
  <c r="O14"/>
  <c r="O13"/>
  <c r="O12"/>
  <c r="O11"/>
  <c r="O10"/>
  <c r="O9"/>
  <c r="O7"/>
  <c r="O4"/>
  <c r="C23" l="1"/>
  <c r="D23" s="1"/>
  <c r="E23" s="1"/>
  <c r="F23" s="1"/>
  <c r="G23" s="1"/>
  <c r="H23" s="1"/>
  <c r="I23" s="1"/>
  <c r="J23" s="1"/>
  <c r="K23" s="1"/>
  <c r="L23" s="1"/>
  <c r="M23" s="1"/>
  <c r="N23" s="1"/>
  <c r="O21"/>
  <c r="O22" s="1"/>
</calcChain>
</file>

<file path=xl/sharedStrings.xml><?xml version="1.0" encoding="utf-8"?>
<sst xmlns="http://schemas.openxmlformats.org/spreadsheetml/2006/main" count="45" uniqueCount="45">
  <si>
    <t>1 мес</t>
  </si>
  <si>
    <t>2 мес</t>
  </si>
  <si>
    <t>3 мес</t>
  </si>
  <si>
    <t>4 мес</t>
  </si>
  <si>
    <t>5 мес</t>
  </si>
  <si>
    <t>6 мес</t>
  </si>
  <si>
    <t>7 мес</t>
  </si>
  <si>
    <t>8 мес</t>
  </si>
  <si>
    <t>9 мес</t>
  </si>
  <si>
    <t>10 мес</t>
  </si>
  <si>
    <t>11 мес</t>
  </si>
  <si>
    <t>12 мес</t>
  </si>
  <si>
    <t>Выручка по играм</t>
  </si>
  <si>
    <t>Выручка по продаже розницы</t>
  </si>
  <si>
    <t>Паушальный взнос</t>
  </si>
  <si>
    <t>Визуализация для ТРЦ</t>
  </si>
  <si>
    <t>Аренда торговой точки</t>
  </si>
  <si>
    <t>Закупка розницы</t>
  </si>
  <si>
    <t xml:space="preserve">Оплата электроэнергии и воды </t>
  </si>
  <si>
    <t>Фонд оплаты труда (2 сотрудника+2 помощника)</t>
  </si>
  <si>
    <t xml:space="preserve">Грузчики </t>
  </si>
  <si>
    <t>Оплата услуг банка</t>
  </si>
  <si>
    <t>Транспортные расходы по доставке продукции</t>
  </si>
  <si>
    <t>Интернет</t>
  </si>
  <si>
    <t>Расходы</t>
  </si>
  <si>
    <t>Баланс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</si>
  <si>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</si>
  <si>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</si>
  <si>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</si>
  <si>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</si>
  <si>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</si>
  <si>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</si>
  <si>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</si>
  <si>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</si>
  <si>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</si>
  <si>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</si>
  <si>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</si>
  <si>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</si>
  <si>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Итоговая выручка в месяц</t>
  </si>
  <si>
    <r>
      <rPr>
        <b/>
        <i/>
        <sz val="14"/>
        <color indexed="8"/>
        <rFont val="Calibri"/>
        <family val="2"/>
        <charset val="204"/>
      </rPr>
      <t>Финансовый план Angry Birds Live</t>
    </r>
    <r>
      <rPr>
        <b/>
        <i/>
        <sz val="14"/>
        <color indexed="9"/>
        <rFont val="Calibri"/>
        <family val="2"/>
        <charset val="204"/>
      </rPr>
      <t xml:space="preserve"> </t>
    </r>
    <r>
      <rPr>
        <b/>
        <i/>
        <sz val="14"/>
        <color indexed="8"/>
        <rFont val="Calibri"/>
        <family val="2"/>
        <charset val="204"/>
      </rPr>
      <t>на 12 месяцев.</t>
    </r>
  </si>
  <si>
    <t>Прибыль с игр и продажи розницы</t>
  </si>
  <si>
    <t>Налоги</t>
  </si>
  <si>
    <t>Полиграфия, расходные материалы</t>
  </si>
  <si>
    <t>Транспортные расходы по доставке оборудования</t>
  </si>
  <si>
    <t xml:space="preserve">Оплата сервиса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</si>
</sst>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indexed="8"/>
      <name val="Calibri"/>
    </font>
    <font>
      <b/>
      <i/>
      <sz val="14"/>
      <color indexed="9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3"/>
      <color rgb="FFFF0000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b/>
      <sz val="11"/>
      <color rgb="FF006600"/>
      <name val="Calibri"/>
      <family val="2"/>
      <charset val="204"/>
    </font>
    <font>
      <b/>
      <i/>
      <sz val="13"/>
      <color rgb="FF0066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2" xfId="0" applyFont="1" applyFill="1" applyBorder="1" applyAlignment="1">
      <alignment wrapText="1"/>
    </xf>
    <xf numFmtId="0" fontId="0" fillId="0" borderId="2" xfId="0" applyFont="1" applyBorder="1" applyAlignment="1"/>
    <xf numFmtId="0" fontId="0" fillId="2" borderId="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49" fontId="3" fillId="2" borderId="3" xfId="0" applyNumberFormat="1" applyFont="1" applyFill="1" applyBorder="1" applyAlignment="1">
      <alignment wrapText="1"/>
    </xf>
    <xf numFmtId="3" fontId="0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wrapText="1"/>
    </xf>
    <xf numFmtId="0" fontId="0" fillId="2" borderId="4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49" fontId="0" fillId="2" borderId="6" xfId="0" applyNumberFormat="1" applyFont="1" applyFill="1" applyBorder="1" applyAlignment="1">
      <alignment horizontal="right" wrapText="1"/>
    </xf>
    <xf numFmtId="9" fontId="0" fillId="2" borderId="6" xfId="0" applyNumberFormat="1" applyFont="1" applyFill="1" applyBorder="1" applyAlignment="1"/>
    <xf numFmtId="164" fontId="0" fillId="2" borderId="6" xfId="0" applyNumberFormat="1" applyFont="1" applyFill="1" applyBorder="1" applyAlignment="1"/>
    <xf numFmtId="164" fontId="0" fillId="2" borderId="6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/>
    <xf numFmtId="0" fontId="0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wrapText="1"/>
    </xf>
    <xf numFmtId="3" fontId="4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B050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zoomScale="110" zoomScaleNormal="110" workbookViewId="0">
      <selection activeCell="G23" sqref="G23"/>
    </sheetView>
  </sheetViews>
  <sheetFormatPr defaultColWidth="8.85546875" defaultRowHeight="15" customHeight="1"/>
  <cols>
    <col min="1" max="1" width="36.42578125" style="1" customWidth="1"/>
    <col min="2" max="2" width="11.42578125" style="1" customWidth="1"/>
    <col min="3" max="3" width="10.42578125" style="1" customWidth="1"/>
    <col min="4" max="4" width="10.7109375" style="1" customWidth="1"/>
    <col min="5" max="5" width="11.42578125" style="1" customWidth="1"/>
    <col min="6" max="6" width="10.85546875" style="1" customWidth="1"/>
    <col min="7" max="7" width="9.140625" style="1" customWidth="1"/>
    <col min="8" max="14" width="9.28515625" style="1" customWidth="1"/>
    <col min="15" max="15" width="10.85546875" style="1" customWidth="1"/>
    <col min="16" max="256" width="8.85546875" style="1" customWidth="1"/>
  </cols>
  <sheetData>
    <row r="1" spans="1:17" ht="18.75" customHeight="1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</row>
    <row r="2" spans="1:17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2"/>
      <c r="Q2" s="2"/>
    </row>
    <row r="3" spans="1:17" ht="15" customHeight="1">
      <c r="A3" s="6"/>
      <c r="B3" s="6"/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36</v>
      </c>
      <c r="N3" s="7" t="s">
        <v>37</v>
      </c>
      <c r="O3" s="8"/>
      <c r="P3" s="9"/>
      <c r="Q3" s="2"/>
    </row>
    <row r="4" spans="1:17" ht="15" customHeight="1">
      <c r="A4" s="10" t="s">
        <v>12</v>
      </c>
      <c r="B4" s="11">
        <v>0</v>
      </c>
      <c r="C4" s="11">
        <v>200000</v>
      </c>
      <c r="D4" s="11">
        <v>220000</v>
      </c>
      <c r="E4" s="11">
        <v>220000</v>
      </c>
      <c r="F4" s="11">
        <v>220000</v>
      </c>
      <c r="G4" s="11">
        <v>220000</v>
      </c>
      <c r="H4" s="11">
        <v>220000</v>
      </c>
      <c r="I4" s="11">
        <v>220000</v>
      </c>
      <c r="J4" s="11">
        <v>220000</v>
      </c>
      <c r="K4" s="11">
        <v>220000</v>
      </c>
      <c r="L4" s="11">
        <v>220000</v>
      </c>
      <c r="M4" s="11">
        <v>220000</v>
      </c>
      <c r="N4" s="11">
        <v>220000</v>
      </c>
      <c r="O4" s="12">
        <f>SUM(B4:N4)</f>
        <v>2620000</v>
      </c>
      <c r="P4" s="9"/>
      <c r="Q4" s="2"/>
    </row>
    <row r="5" spans="1:17" ht="15" customHeight="1">
      <c r="A5" s="10" t="s">
        <v>13</v>
      </c>
      <c r="B5" s="13"/>
      <c r="C5" s="42">
        <f>C10+1.5*C10</f>
        <v>80000</v>
      </c>
      <c r="D5" s="42">
        <f>D10+2*D10</f>
        <v>96000</v>
      </c>
      <c r="E5" s="42">
        <f t="shared" ref="E5:N5" si="0">E10+2*E10</f>
        <v>96000</v>
      </c>
      <c r="F5" s="42">
        <f t="shared" si="0"/>
        <v>96000</v>
      </c>
      <c r="G5" s="42">
        <f t="shared" si="0"/>
        <v>96000</v>
      </c>
      <c r="H5" s="42">
        <f t="shared" si="0"/>
        <v>96000</v>
      </c>
      <c r="I5" s="42">
        <f t="shared" si="0"/>
        <v>96000</v>
      </c>
      <c r="J5" s="42">
        <f t="shared" si="0"/>
        <v>96000</v>
      </c>
      <c r="K5" s="42">
        <f t="shared" si="0"/>
        <v>96000</v>
      </c>
      <c r="L5" s="42">
        <f t="shared" si="0"/>
        <v>96000</v>
      </c>
      <c r="M5" s="42">
        <f t="shared" si="0"/>
        <v>96000</v>
      </c>
      <c r="N5" s="42">
        <f t="shared" si="0"/>
        <v>96000</v>
      </c>
      <c r="O5" s="12">
        <f>SUM(B5:N5)</f>
        <v>1136000</v>
      </c>
      <c r="P5" s="9"/>
      <c r="Q5" s="2"/>
    </row>
    <row r="6" spans="1:17" ht="15" customHeight="1">
      <c r="A6" s="41" t="s">
        <v>38</v>
      </c>
      <c r="B6" s="40"/>
      <c r="C6" s="40">
        <f>C4+C5</f>
        <v>280000</v>
      </c>
      <c r="D6" s="40">
        <f t="shared" ref="D6:N6" si="1">D4+D5</f>
        <v>316000</v>
      </c>
      <c r="E6" s="40">
        <f t="shared" si="1"/>
        <v>316000</v>
      </c>
      <c r="F6" s="40">
        <f t="shared" si="1"/>
        <v>316000</v>
      </c>
      <c r="G6" s="40">
        <f t="shared" si="1"/>
        <v>316000</v>
      </c>
      <c r="H6" s="40">
        <f t="shared" si="1"/>
        <v>316000</v>
      </c>
      <c r="I6" s="40">
        <f t="shared" si="1"/>
        <v>316000</v>
      </c>
      <c r="J6" s="40">
        <f t="shared" si="1"/>
        <v>316000</v>
      </c>
      <c r="K6" s="40">
        <f t="shared" si="1"/>
        <v>316000</v>
      </c>
      <c r="L6" s="40">
        <f t="shared" si="1"/>
        <v>316000</v>
      </c>
      <c r="M6" s="40">
        <f t="shared" si="1"/>
        <v>316000</v>
      </c>
      <c r="N6" s="40">
        <f t="shared" si="1"/>
        <v>316000</v>
      </c>
      <c r="O6" s="40">
        <f>SUM(B6:N6)</f>
        <v>3756000</v>
      </c>
      <c r="P6" s="9"/>
      <c r="Q6" s="2"/>
    </row>
    <row r="7" spans="1:17" ht="15" customHeight="1">
      <c r="A7" s="14" t="s">
        <v>14</v>
      </c>
      <c r="B7" s="13">
        <v>390000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>SUM(B7:J7)</f>
        <v>390000</v>
      </c>
      <c r="P7" s="9"/>
      <c r="Q7" s="2"/>
    </row>
    <row r="8" spans="1:17" ht="15" customHeight="1">
      <c r="A8" s="14" t="s">
        <v>15</v>
      </c>
      <c r="B8" s="12"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9"/>
      <c r="Q8" s="2"/>
    </row>
    <row r="9" spans="1:17" ht="15" customHeight="1">
      <c r="A9" s="14" t="s">
        <v>16</v>
      </c>
      <c r="B9" s="12">
        <v>120000</v>
      </c>
      <c r="C9" s="12">
        <v>40000</v>
      </c>
      <c r="D9" s="12">
        <v>40000</v>
      </c>
      <c r="E9" s="12">
        <v>40000</v>
      </c>
      <c r="F9" s="12">
        <v>40000</v>
      </c>
      <c r="G9" s="12">
        <v>40000</v>
      </c>
      <c r="H9" s="12">
        <v>40000</v>
      </c>
      <c r="I9" s="12">
        <v>40000</v>
      </c>
      <c r="J9" s="12">
        <v>40000</v>
      </c>
      <c r="K9" s="12">
        <v>40000</v>
      </c>
      <c r="L9" s="12">
        <v>40000</v>
      </c>
      <c r="M9" s="12">
        <v>40000</v>
      </c>
      <c r="N9" s="12">
        <v>40000</v>
      </c>
      <c r="O9" s="12">
        <f>SUM(B9:N9)</f>
        <v>600000</v>
      </c>
      <c r="P9" s="15"/>
      <c r="Q9" s="16"/>
    </row>
    <row r="10" spans="1:17" ht="15" customHeight="1">
      <c r="A10" s="14" t="s">
        <v>17</v>
      </c>
      <c r="B10" s="36">
        <v>26000</v>
      </c>
      <c r="C10" s="36">
        <v>32000</v>
      </c>
      <c r="D10" s="36">
        <v>32000</v>
      </c>
      <c r="E10" s="36">
        <v>32000</v>
      </c>
      <c r="F10" s="36">
        <v>32000</v>
      </c>
      <c r="G10" s="36">
        <v>32000</v>
      </c>
      <c r="H10" s="36">
        <v>32000</v>
      </c>
      <c r="I10" s="36">
        <v>32000</v>
      </c>
      <c r="J10" s="36">
        <v>32000</v>
      </c>
      <c r="K10" s="36">
        <v>32000</v>
      </c>
      <c r="L10" s="36">
        <v>32000</v>
      </c>
      <c r="M10" s="36">
        <v>32000</v>
      </c>
      <c r="N10" s="36">
        <v>32000</v>
      </c>
      <c r="O10" s="36">
        <f>SUM(B10:N10)</f>
        <v>410000</v>
      </c>
      <c r="P10" s="15"/>
      <c r="Q10" s="2"/>
    </row>
    <row r="11" spans="1:17" ht="15" customHeight="1">
      <c r="A11" s="14" t="s">
        <v>18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ref="O11:O20" si="2">SUM(B11:N11)</f>
        <v>0</v>
      </c>
      <c r="P11" s="15"/>
      <c r="Q11" s="2"/>
    </row>
    <row r="12" spans="1:17" ht="27" customHeight="1">
      <c r="A12" s="14" t="s">
        <v>19</v>
      </c>
      <c r="B12" s="12">
        <v>0</v>
      </c>
      <c r="C12" s="12">
        <v>104000</v>
      </c>
      <c r="D12" s="12">
        <v>104000</v>
      </c>
      <c r="E12" s="12">
        <v>104000</v>
      </c>
      <c r="F12" s="12">
        <v>104000</v>
      </c>
      <c r="G12" s="12">
        <v>104000</v>
      </c>
      <c r="H12" s="12">
        <v>104000</v>
      </c>
      <c r="I12" s="12">
        <v>104000</v>
      </c>
      <c r="J12" s="12">
        <v>104000</v>
      </c>
      <c r="K12" s="12">
        <v>104000</v>
      </c>
      <c r="L12" s="12">
        <v>104000</v>
      </c>
      <c r="M12" s="12">
        <v>104000</v>
      </c>
      <c r="N12" s="12">
        <v>104000</v>
      </c>
      <c r="O12" s="12">
        <f t="shared" si="2"/>
        <v>1248000</v>
      </c>
      <c r="P12" s="15"/>
      <c r="Q12" s="2"/>
    </row>
    <row r="13" spans="1:17" ht="15" customHeight="1">
      <c r="A13" s="14" t="s">
        <v>20</v>
      </c>
      <c r="B13" s="12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2"/>
        <v>0</v>
      </c>
      <c r="P13" s="15"/>
      <c r="Q13" s="2"/>
    </row>
    <row r="14" spans="1:17" ht="30" customHeight="1">
      <c r="A14" s="14" t="s">
        <v>41</v>
      </c>
      <c r="B14" s="12"/>
      <c r="C14" s="12">
        <v>3000</v>
      </c>
      <c r="D14" s="12">
        <v>3000</v>
      </c>
      <c r="E14" s="12">
        <v>3000</v>
      </c>
      <c r="F14" s="12">
        <v>3000</v>
      </c>
      <c r="G14" s="12">
        <v>3000</v>
      </c>
      <c r="H14" s="12">
        <v>3000</v>
      </c>
      <c r="I14" s="12">
        <v>3000</v>
      </c>
      <c r="J14" s="12">
        <v>3000</v>
      </c>
      <c r="K14" s="12">
        <v>3000</v>
      </c>
      <c r="L14" s="12">
        <v>3000</v>
      </c>
      <c r="M14" s="12">
        <v>3000</v>
      </c>
      <c r="N14" s="12">
        <v>3000</v>
      </c>
      <c r="O14" s="12">
        <f t="shared" si="2"/>
        <v>36000</v>
      </c>
      <c r="P14" s="43"/>
      <c r="Q14" s="2"/>
    </row>
    <row r="15" spans="1:17" ht="15" customHeight="1">
      <c r="A15" s="14" t="s">
        <v>44</v>
      </c>
      <c r="B15" s="12"/>
      <c r="C15" s="12">
        <v>0</v>
      </c>
      <c r="D15" s="12">
        <f>8000</f>
        <v>8000</v>
      </c>
      <c r="E15" s="12">
        <f>8000</f>
        <v>8000</v>
      </c>
      <c r="F15" s="12">
        <f>8000</f>
        <v>8000</v>
      </c>
      <c r="G15" s="12">
        <f>8000</f>
        <v>8000</v>
      </c>
      <c r="H15" s="12">
        <f>8000</f>
        <v>8000</v>
      </c>
      <c r="I15" s="12">
        <f>8000</f>
        <v>8000</v>
      </c>
      <c r="J15" s="12">
        <f>8000</f>
        <v>8000</v>
      </c>
      <c r="K15" s="12">
        <f>8000</f>
        <v>8000</v>
      </c>
      <c r="L15" s="12">
        <f>8000</f>
        <v>8000</v>
      </c>
      <c r="M15" s="12">
        <f>8000</f>
        <v>8000</v>
      </c>
      <c r="N15" s="12">
        <f>8000</f>
        <v>8000</v>
      </c>
      <c r="O15" s="12">
        <f t="shared" si="2"/>
        <v>88000</v>
      </c>
      <c r="P15" s="43"/>
      <c r="Q15" s="2"/>
    </row>
    <row r="16" spans="1:17" ht="15" customHeight="1">
      <c r="A16" s="14" t="s">
        <v>42</v>
      </c>
      <c r="B16" s="12"/>
      <c r="C16" s="12">
        <v>12000</v>
      </c>
      <c r="D16" s="12">
        <v>12000</v>
      </c>
      <c r="E16" s="12">
        <v>12000</v>
      </c>
      <c r="F16" s="12">
        <v>12000</v>
      </c>
      <c r="G16" s="12">
        <v>12000</v>
      </c>
      <c r="H16" s="12">
        <v>12000</v>
      </c>
      <c r="I16" s="12">
        <v>12000</v>
      </c>
      <c r="J16" s="12">
        <v>12000</v>
      </c>
      <c r="K16" s="12">
        <v>12000</v>
      </c>
      <c r="L16" s="12">
        <v>12000</v>
      </c>
      <c r="M16" s="12">
        <v>12000</v>
      </c>
      <c r="N16" s="12">
        <v>12000</v>
      </c>
      <c r="O16" s="12">
        <f t="shared" si="2"/>
        <v>144000</v>
      </c>
      <c r="P16" s="15"/>
      <c r="Q16" s="16"/>
    </row>
    <row r="17" spans="1:17" ht="15" customHeight="1">
      <c r="A17" s="14" t="s">
        <v>21</v>
      </c>
      <c r="B17" s="12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2">
        <f t="shared" si="2"/>
        <v>0</v>
      </c>
      <c r="P17" s="15"/>
      <c r="Q17" s="16"/>
    </row>
    <row r="18" spans="1:17" ht="30" customHeight="1">
      <c r="A18" s="14" t="s">
        <v>22</v>
      </c>
      <c r="B18" s="12">
        <v>1000</v>
      </c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  <c r="N18" s="21"/>
      <c r="O18" s="12">
        <f t="shared" si="2"/>
        <v>1000</v>
      </c>
      <c r="P18" s="15"/>
      <c r="Q18" s="16"/>
    </row>
    <row r="19" spans="1:17" ht="29.85" customHeight="1">
      <c r="A19" s="14" t="s">
        <v>43</v>
      </c>
      <c r="B19" s="12">
        <v>10000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2"/>
        <v>10000</v>
      </c>
      <c r="P19" s="15"/>
      <c r="Q19" s="16"/>
    </row>
    <row r="20" spans="1:17" ht="15" customHeight="1">
      <c r="A20" s="14" t="s">
        <v>23</v>
      </c>
      <c r="B20" s="12">
        <v>0</v>
      </c>
      <c r="C20" s="12">
        <v>1000</v>
      </c>
      <c r="D20" s="12">
        <v>1000</v>
      </c>
      <c r="E20" s="12">
        <v>1000</v>
      </c>
      <c r="F20" s="12">
        <v>1000</v>
      </c>
      <c r="G20" s="12">
        <v>1000</v>
      </c>
      <c r="H20" s="12">
        <v>1000</v>
      </c>
      <c r="I20" s="12">
        <v>1000</v>
      </c>
      <c r="J20" s="12">
        <v>1000</v>
      </c>
      <c r="K20" s="12">
        <v>1000</v>
      </c>
      <c r="L20" s="12">
        <v>1000</v>
      </c>
      <c r="M20" s="12">
        <v>1000</v>
      </c>
      <c r="N20" s="12">
        <v>1000</v>
      </c>
      <c r="O20" s="12">
        <f t="shared" si="2"/>
        <v>12000</v>
      </c>
      <c r="P20" s="15"/>
      <c r="Q20" s="16"/>
    </row>
    <row r="21" spans="1:17" ht="18.75" customHeight="1">
      <c r="A21" s="37" t="s">
        <v>24</v>
      </c>
      <c r="B21" s="38">
        <f t="shared" ref="B21:O21" si="3">SUM(B7:B20)</f>
        <v>547000</v>
      </c>
      <c r="C21" s="38">
        <f t="shared" si="3"/>
        <v>192000</v>
      </c>
      <c r="D21" s="38">
        <f t="shared" si="3"/>
        <v>200000</v>
      </c>
      <c r="E21" s="38">
        <f t="shared" si="3"/>
        <v>200000</v>
      </c>
      <c r="F21" s="38">
        <f t="shared" si="3"/>
        <v>200000</v>
      </c>
      <c r="G21" s="38">
        <f t="shared" si="3"/>
        <v>200000</v>
      </c>
      <c r="H21" s="38">
        <f t="shared" si="3"/>
        <v>200000</v>
      </c>
      <c r="I21" s="38">
        <f t="shared" si="3"/>
        <v>200000</v>
      </c>
      <c r="J21" s="38">
        <f t="shared" si="3"/>
        <v>200000</v>
      </c>
      <c r="K21" s="38">
        <f t="shared" si="3"/>
        <v>200000</v>
      </c>
      <c r="L21" s="38">
        <f t="shared" si="3"/>
        <v>200000</v>
      </c>
      <c r="M21" s="38">
        <f t="shared" si="3"/>
        <v>200000</v>
      </c>
      <c r="N21" s="38">
        <f t="shared" si="3"/>
        <v>200000</v>
      </c>
      <c r="O21" s="38">
        <f t="shared" si="3"/>
        <v>2939000</v>
      </c>
      <c r="P21" s="15"/>
      <c r="Q21" s="16"/>
    </row>
    <row r="22" spans="1:17" ht="15" customHeight="1">
      <c r="A22" s="14" t="s">
        <v>40</v>
      </c>
      <c r="B22" s="12"/>
      <c r="C22" s="12">
        <f t="shared" ref="C22:O22" si="4">C6-C21</f>
        <v>88000</v>
      </c>
      <c r="D22" s="12">
        <f t="shared" si="4"/>
        <v>116000</v>
      </c>
      <c r="E22" s="12">
        <f t="shared" si="4"/>
        <v>116000</v>
      </c>
      <c r="F22" s="12">
        <f t="shared" si="4"/>
        <v>116000</v>
      </c>
      <c r="G22" s="12">
        <f t="shared" si="4"/>
        <v>116000</v>
      </c>
      <c r="H22" s="12">
        <f t="shared" si="4"/>
        <v>116000</v>
      </c>
      <c r="I22" s="12">
        <f t="shared" si="4"/>
        <v>116000</v>
      </c>
      <c r="J22" s="12">
        <f t="shared" si="4"/>
        <v>116000</v>
      </c>
      <c r="K22" s="12">
        <f t="shared" si="4"/>
        <v>116000</v>
      </c>
      <c r="L22" s="12">
        <f t="shared" si="4"/>
        <v>116000</v>
      </c>
      <c r="M22" s="12">
        <f t="shared" si="4"/>
        <v>116000</v>
      </c>
      <c r="N22" s="12">
        <f t="shared" si="4"/>
        <v>116000</v>
      </c>
      <c r="O22" s="12">
        <f t="shared" si="4"/>
        <v>817000</v>
      </c>
      <c r="P22" s="9"/>
      <c r="Q22" s="2"/>
    </row>
    <row r="23" spans="1:17" ht="15" customHeight="1">
      <c r="A23" s="39" t="s">
        <v>25</v>
      </c>
      <c r="B23" s="40"/>
      <c r="C23" s="40">
        <f t="shared" ref="C23:N23" si="5">-B28+C22+B23</f>
        <v>88000</v>
      </c>
      <c r="D23" s="40">
        <f t="shared" si="5"/>
        <v>204000</v>
      </c>
      <c r="E23" s="40">
        <f t="shared" si="5"/>
        <v>320000</v>
      </c>
      <c r="F23" s="40">
        <f t="shared" si="5"/>
        <v>436000</v>
      </c>
      <c r="G23" s="40">
        <f t="shared" si="5"/>
        <v>552000</v>
      </c>
      <c r="H23" s="40">
        <f t="shared" si="5"/>
        <v>668000</v>
      </c>
      <c r="I23" s="40">
        <f t="shared" si="5"/>
        <v>784000</v>
      </c>
      <c r="J23" s="40">
        <f t="shared" si="5"/>
        <v>900000</v>
      </c>
      <c r="K23" s="40">
        <f t="shared" si="5"/>
        <v>1016000</v>
      </c>
      <c r="L23" s="40">
        <f t="shared" si="5"/>
        <v>1132000</v>
      </c>
      <c r="M23" s="40">
        <f t="shared" si="5"/>
        <v>1248000</v>
      </c>
      <c r="N23" s="40">
        <f t="shared" si="5"/>
        <v>1364000</v>
      </c>
      <c r="O23" s="12"/>
      <c r="P23" s="9"/>
      <c r="Q23" s="2"/>
    </row>
    <row r="24" spans="1:17" ht="15" customHeight="1">
      <c r="A24" s="6"/>
      <c r="B24" s="6"/>
      <c r="C24" s="7" t="s">
        <v>0</v>
      </c>
      <c r="D24" s="7" t="s">
        <v>1</v>
      </c>
      <c r="E24" s="7" t="s">
        <v>2</v>
      </c>
      <c r="F24" s="7" t="s">
        <v>3</v>
      </c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  <c r="O24" s="8"/>
      <c r="P24" s="9"/>
      <c r="Q24" s="2"/>
    </row>
    <row r="25" spans="1:17" ht="1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"/>
      <c r="Q25" s="2"/>
    </row>
    <row r="26" spans="1:17" ht="15" customHeight="1">
      <c r="A26" s="35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"/>
      <c r="Q26" s="2"/>
    </row>
    <row r="27" spans="1:17" ht="15" customHeight="1">
      <c r="A27" s="35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"/>
      <c r="Q27" s="2"/>
    </row>
    <row r="28" spans="1:17" ht="15" customHeight="1">
      <c r="A28" s="26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"/>
      <c r="Q28" s="2"/>
    </row>
    <row r="29" spans="1:17" ht="15" customHeight="1">
      <c r="A29" s="31"/>
      <c r="B29" s="3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"/>
      <c r="Q29" s="2"/>
    </row>
    <row r="30" spans="1:17" ht="15" customHeight="1">
      <c r="A30" s="31"/>
      <c r="B30" s="2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3"/>
      <c r="P30" s="2"/>
      <c r="Q30" s="2"/>
    </row>
    <row r="31" spans="1:17" ht="15" customHeight="1">
      <c r="A31" s="3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3"/>
      <c r="P31" s="2"/>
      <c r="Q31" s="2"/>
    </row>
    <row r="32" spans="1:17" ht="15" customHeight="1">
      <c r="A32" s="3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3"/>
      <c r="P32" s="2"/>
      <c r="Q32" s="2"/>
    </row>
    <row r="33" spans="1:17" ht="15" customHeight="1">
      <c r="A33" s="3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3"/>
      <c r="P33" s="2"/>
      <c r="Q33" s="2"/>
    </row>
    <row r="34" spans="1:17" ht="15" customHeight="1">
      <c r="A34" s="3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3"/>
      <c r="P34" s="2"/>
      <c r="Q34" s="2"/>
    </row>
    <row r="35" spans="1:17" ht="15" customHeight="1">
      <c r="A35" s="3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3"/>
      <c r="P35" s="2"/>
      <c r="Q35" s="2"/>
    </row>
    <row r="36" spans="1:17" ht="15" customHeight="1">
      <c r="A36" s="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3"/>
      <c r="P36" s="2"/>
      <c r="Q36" s="2"/>
    </row>
    <row r="37" spans="1:17" ht="15" customHeight="1">
      <c r="A37" s="31"/>
      <c r="B37" s="3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3"/>
      <c r="P37" s="2"/>
      <c r="Q37" s="2"/>
    </row>
    <row r="38" spans="1:17" ht="15" customHeight="1">
      <c r="A38" s="31"/>
      <c r="B38" s="3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3"/>
      <c r="P38" s="2"/>
      <c r="Q38" s="2"/>
    </row>
  </sheetData>
  <mergeCells count="2">
    <mergeCell ref="P14:P15"/>
    <mergeCell ref="A1:O1"/>
  </mergeCells>
  <pageMargins left="0.7" right="0.7" top="0.75" bottom="0.75" header="0.3" footer="0.3"/>
  <pageSetup orientation="landscape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AngryBirds</cp:lastModifiedBy>
  <dcterms:created xsi:type="dcterms:W3CDTF">2016-08-31T11:19:44Z</dcterms:created>
  <dcterms:modified xsi:type="dcterms:W3CDTF">2016-11-01T12:58:05Z</dcterms:modified>
</cp:coreProperties>
</file>