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330" yWindow="450" windowWidth="19800" windowHeight="760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N87" i="2" l="1"/>
  <c r="N86" i="2"/>
  <c r="N52" i="2"/>
  <c r="N51" i="2"/>
  <c r="N18" i="2"/>
  <c r="N17" i="2"/>
  <c r="N88" i="2"/>
  <c r="N89" i="2"/>
  <c r="N95" i="2" s="1"/>
  <c r="N100" i="2"/>
  <c r="N101" i="2"/>
  <c r="N104" i="2"/>
  <c r="N105" i="2"/>
  <c r="N106" i="2"/>
  <c r="N107" i="2"/>
  <c r="N108" i="2"/>
  <c r="N109" i="2"/>
  <c r="N110" i="2"/>
  <c r="N99" i="2"/>
  <c r="C94" i="2"/>
  <c r="D94" i="2"/>
  <c r="E94" i="2"/>
  <c r="F94" i="2"/>
  <c r="G94" i="2"/>
  <c r="H94" i="2"/>
  <c r="I94" i="2"/>
  <c r="J94" i="2"/>
  <c r="K94" i="2"/>
  <c r="L94" i="2"/>
  <c r="M94" i="2"/>
  <c r="C95" i="2"/>
  <c r="D95" i="2"/>
  <c r="E95" i="2"/>
  <c r="F95" i="2"/>
  <c r="G95" i="2"/>
  <c r="H95" i="2"/>
  <c r="I95" i="2"/>
  <c r="J95" i="2"/>
  <c r="K95" i="2"/>
  <c r="L95" i="2"/>
  <c r="M95" i="2"/>
  <c r="B95" i="2"/>
  <c r="B94" i="2"/>
  <c r="N64" i="2"/>
  <c r="C59" i="2"/>
  <c r="C61" i="2" s="1"/>
  <c r="C67" i="2" s="1"/>
  <c r="D59" i="2"/>
  <c r="E59" i="2"/>
  <c r="F59" i="2"/>
  <c r="G59" i="2"/>
  <c r="H59" i="2"/>
  <c r="I59" i="2"/>
  <c r="I61" i="2" s="1"/>
  <c r="I68" i="2" s="1"/>
  <c r="J59" i="2"/>
  <c r="K59" i="2"/>
  <c r="K61" i="2" s="1"/>
  <c r="K68" i="2" s="1"/>
  <c r="L59" i="2"/>
  <c r="M59" i="2"/>
  <c r="M61" i="2" s="1"/>
  <c r="C60" i="2"/>
  <c r="D60" i="2"/>
  <c r="E60" i="2"/>
  <c r="F60" i="2"/>
  <c r="G60" i="2"/>
  <c r="H60" i="2"/>
  <c r="I60" i="2"/>
  <c r="J60" i="2"/>
  <c r="K60" i="2"/>
  <c r="L60" i="2"/>
  <c r="M60" i="2"/>
  <c r="B60" i="2"/>
  <c r="N54" i="2"/>
  <c r="N53" i="2"/>
  <c r="N75" i="2"/>
  <c r="N74" i="2"/>
  <c r="N73" i="2"/>
  <c r="N72" i="2"/>
  <c r="N71" i="2"/>
  <c r="N70" i="2"/>
  <c r="N69" i="2"/>
  <c r="N66" i="2"/>
  <c r="N65" i="2"/>
  <c r="N37" i="2"/>
  <c r="N38" i="2"/>
  <c r="N39" i="2"/>
  <c r="N40" i="2"/>
  <c r="N31" i="2"/>
  <c r="N34" i="2"/>
  <c r="N35" i="2"/>
  <c r="N36" i="2"/>
  <c r="N30" i="2"/>
  <c r="N20" i="2"/>
  <c r="N19" i="2"/>
  <c r="C25" i="2"/>
  <c r="D25" i="2"/>
  <c r="E25" i="2"/>
  <c r="F25" i="2"/>
  <c r="G25" i="2"/>
  <c r="H25" i="2"/>
  <c r="I25" i="2"/>
  <c r="J25" i="2"/>
  <c r="K25" i="2"/>
  <c r="L25" i="2"/>
  <c r="M25" i="2"/>
  <c r="B25" i="2"/>
  <c r="C24" i="2"/>
  <c r="C26" i="2" s="1"/>
  <c r="C33" i="2" s="1"/>
  <c r="D24" i="2"/>
  <c r="D26" i="2" s="1"/>
  <c r="D33" i="2" s="1"/>
  <c r="E24" i="2"/>
  <c r="F24" i="2"/>
  <c r="F26" i="2" s="1"/>
  <c r="F33" i="2" s="1"/>
  <c r="G24" i="2"/>
  <c r="G26" i="2" s="1"/>
  <c r="G33" i="2" s="1"/>
  <c r="H24" i="2"/>
  <c r="I24" i="2"/>
  <c r="I26" i="2" s="1"/>
  <c r="I33" i="2" s="1"/>
  <c r="J24" i="2"/>
  <c r="J26" i="2" s="1"/>
  <c r="J33" i="2" s="1"/>
  <c r="K24" i="2"/>
  <c r="L24" i="2"/>
  <c r="M24" i="2"/>
  <c r="B24" i="2"/>
  <c r="M26" i="2"/>
  <c r="M33" i="2" s="1"/>
  <c r="L26" i="2"/>
  <c r="L33" i="2" s="1"/>
  <c r="K26" i="2"/>
  <c r="K33" i="2" s="1"/>
  <c r="H26" i="2"/>
  <c r="H33" i="2" s="1"/>
  <c r="E26" i="2"/>
  <c r="E33" i="2" s="1"/>
  <c r="L61" i="2" l="1"/>
  <c r="L67" i="2" s="1"/>
  <c r="J61" i="2"/>
  <c r="J67" i="2" s="1"/>
  <c r="D61" i="2"/>
  <c r="D67" i="2" s="1"/>
  <c r="H61" i="2"/>
  <c r="F61" i="2"/>
  <c r="F67" i="2" s="1"/>
  <c r="G61" i="2"/>
  <c r="G68" i="2" s="1"/>
  <c r="E61" i="2"/>
  <c r="E68" i="2" s="1"/>
  <c r="N94" i="2"/>
  <c r="C68" i="2"/>
  <c r="E67" i="2"/>
  <c r="F68" i="2"/>
  <c r="G67" i="2"/>
  <c r="I67" i="2"/>
  <c r="K67" i="2"/>
  <c r="L68" i="2"/>
  <c r="N60" i="2"/>
  <c r="L32" i="2"/>
  <c r="L41" i="2" s="1"/>
  <c r="L43" i="2" s="1"/>
  <c r="J32" i="2"/>
  <c r="J41" i="2" s="1"/>
  <c r="H32" i="2"/>
  <c r="H41" i="2" s="1"/>
  <c r="H43" i="2" s="1"/>
  <c r="F32" i="2"/>
  <c r="F41" i="2" s="1"/>
  <c r="F43" i="2" s="1"/>
  <c r="D32" i="2"/>
  <c r="D41" i="2" s="1"/>
  <c r="D43" i="2" s="1"/>
  <c r="J43" i="2"/>
  <c r="M32" i="2"/>
  <c r="K32" i="2"/>
  <c r="K41" i="2" s="1"/>
  <c r="K43" i="2" s="1"/>
  <c r="I32" i="2"/>
  <c r="I41" i="2" s="1"/>
  <c r="I43" i="2" s="1"/>
  <c r="G32" i="2"/>
  <c r="G41" i="2" s="1"/>
  <c r="G43" i="2" s="1"/>
  <c r="E32" i="2"/>
  <c r="E41" i="2" s="1"/>
  <c r="E43" i="2" s="1"/>
  <c r="C32" i="2"/>
  <c r="C41" i="2" s="1"/>
  <c r="C43" i="2" s="1"/>
  <c r="N24" i="2"/>
  <c r="B26" i="2"/>
  <c r="N25" i="2"/>
  <c r="J68" i="2" l="1"/>
  <c r="D68" i="2"/>
  <c r="H67" i="2"/>
  <c r="H68" i="2"/>
  <c r="M41" i="2"/>
  <c r="B33" i="2"/>
  <c r="N33" i="2" s="1"/>
  <c r="B32" i="2"/>
  <c r="N26" i="2"/>
  <c r="B41" i="2" l="1"/>
  <c r="B43" i="2" s="1"/>
  <c r="I76" i="2"/>
  <c r="I78" i="2" s="1"/>
  <c r="I96" i="2" s="1"/>
  <c r="E76" i="2"/>
  <c r="E78" i="2" s="1"/>
  <c r="E96" i="2" s="1"/>
  <c r="F76" i="2"/>
  <c r="F78" i="2" s="1"/>
  <c r="F96" i="2" s="1"/>
  <c r="L76" i="2"/>
  <c r="L78" i="2" s="1"/>
  <c r="L96" i="2" s="1"/>
  <c r="H76" i="2"/>
  <c r="H78" i="2" s="1"/>
  <c r="H96" i="2" s="1"/>
  <c r="D76" i="2"/>
  <c r="D78" i="2" s="1"/>
  <c r="D96" i="2" s="1"/>
  <c r="K76" i="2"/>
  <c r="K78" i="2" s="1"/>
  <c r="K96" i="2" s="1"/>
  <c r="G76" i="2"/>
  <c r="G78" i="2" s="1"/>
  <c r="G96" i="2" s="1"/>
  <c r="C76" i="2"/>
  <c r="C78" i="2" s="1"/>
  <c r="C96" i="2" s="1"/>
  <c r="J76" i="2"/>
  <c r="J78" i="2" s="1"/>
  <c r="J96" i="2" s="1"/>
  <c r="M43" i="2"/>
  <c r="N41" i="2"/>
  <c r="N32" i="2"/>
  <c r="L102" i="2" l="1"/>
  <c r="L103" i="2"/>
  <c r="K103" i="2"/>
  <c r="K102" i="2"/>
  <c r="K111" i="2" s="1"/>
  <c r="K113" i="2" s="1"/>
  <c r="J102" i="2"/>
  <c r="J103" i="2"/>
  <c r="I103" i="2"/>
  <c r="I102" i="2"/>
  <c r="H102" i="2"/>
  <c r="H103" i="2"/>
  <c r="G103" i="2"/>
  <c r="G102" i="2"/>
  <c r="F102" i="2"/>
  <c r="F103" i="2"/>
  <c r="E103" i="2"/>
  <c r="E102" i="2"/>
  <c r="D102" i="2"/>
  <c r="D103" i="2"/>
  <c r="C103" i="2"/>
  <c r="C102" i="2"/>
  <c r="C111" i="2" s="1"/>
  <c r="C113" i="2" s="1"/>
  <c r="N43" i="2"/>
  <c r="F111" i="2" l="1"/>
  <c r="F113" i="2" s="1"/>
  <c r="D111" i="2"/>
  <c r="D113" i="2" s="1"/>
  <c r="E111" i="2"/>
  <c r="E113" i="2" s="1"/>
  <c r="G111" i="2"/>
  <c r="G113" i="2" s="1"/>
  <c r="I111" i="2"/>
  <c r="I113" i="2" s="1"/>
  <c r="L111" i="2"/>
  <c r="L113" i="2" s="1"/>
  <c r="H111" i="2"/>
  <c r="H113" i="2" s="1"/>
  <c r="J111" i="2"/>
  <c r="J113" i="2" s="1"/>
  <c r="M68" i="2" l="1"/>
  <c r="M67" i="2"/>
  <c r="M76" i="2" l="1"/>
  <c r="M78" i="2" l="1"/>
  <c r="M96" i="2" l="1"/>
  <c r="N96" i="2"/>
  <c r="M103" i="2" l="1"/>
  <c r="M102" i="2"/>
  <c r="M111" i="2" l="1"/>
  <c r="M113" i="2" l="1"/>
  <c r="B96" i="2"/>
  <c r="B59" i="2"/>
  <c r="B61" i="2" s="1"/>
  <c r="B103" i="2" l="1"/>
  <c r="N103" i="2" s="1"/>
  <c r="B102" i="2"/>
  <c r="B67" i="2"/>
  <c r="B68" i="2"/>
  <c r="N68" i="2" s="1"/>
  <c r="N59" i="2"/>
  <c r="N61" i="2" s="1"/>
  <c r="B111" i="2" l="1"/>
  <c r="N102" i="2"/>
  <c r="N67" i="2"/>
  <c r="B76" i="2"/>
  <c r="N111" i="2" l="1"/>
  <c r="B113" i="2"/>
  <c r="N113" i="2" s="1"/>
  <c r="N76" i="2"/>
  <c r="B78" i="2"/>
  <c r="N78" i="2" s="1"/>
</calcChain>
</file>

<file path=xl/sharedStrings.xml><?xml version="1.0" encoding="utf-8"?>
<sst xmlns="http://schemas.openxmlformats.org/spreadsheetml/2006/main" count="137" uniqueCount="54">
  <si>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</si>
  <si>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</si>
  <si>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</si>
  <si>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</si>
  <si>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</si>
  <si>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</si>
  <si>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</si>
  <si>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</si>
  <si>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</si>
  <si>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</si>
  <si>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</si>
  <si>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</si>
  <si>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</si>
  <si>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Стартовые инвестиции</t>
  </si>
  <si>
    <t>Категории инвестиций</t>
  </si>
  <si>
    <t>Паушальный взнос</t>
  </si>
  <si>
    <t>Канцелярия</t>
  </si>
  <si>
    <t>Прочие расходы</t>
  </si>
  <si>
    <t>Итого инвестиций:</t>
  </si>
  <si>
    <t>Итого за год</t>
  </si>
  <si>
    <t>Итого доходы:</t>
  </si>
  <si>
    <t>Постоянные расходы</t>
  </si>
  <si>
    <t>Аренда</t>
  </si>
  <si>
    <t>Интернет и связь</t>
  </si>
  <si>
    <t>Реклама</t>
  </si>
  <si>
    <t>Роялти</t>
  </si>
  <si>
    <t>Налоги</t>
  </si>
  <si>
    <t>Бухгалтерия</t>
  </si>
  <si>
    <t>Клининг и охрана</t>
  </si>
  <si>
    <t>З/п сотрудников</t>
  </si>
  <si>
    <t>Налоги с з/п сотрудников</t>
  </si>
  <si>
    <t>Кредит</t>
  </si>
  <si>
    <t>Итого расходы:</t>
  </si>
  <si>
    <t>Чистая прибыль:</t>
  </si>
  <si>
    <t>Строим для Вас</t>
  </si>
  <si>
    <t>1 пакет</t>
  </si>
  <si>
    <t>2 пакет</t>
  </si>
  <si>
    <t>3 пакет</t>
  </si>
  <si>
    <t>Ноутбук/компьютер, МФУ</t>
  </si>
  <si>
    <t>Средний чек, крупные заказы</t>
  </si>
  <si>
    <t>Средний чек, мелкие заказы</t>
  </si>
  <si>
    <t>Пакет Мегаполис</t>
  </si>
  <si>
    <t>Пакет Город</t>
  </si>
  <si>
    <t>Пакет Центр</t>
  </si>
  <si>
    <t>Аренда офиса</t>
  </si>
  <si>
    <t xml:space="preserve">Окупаемость </t>
  </si>
  <si>
    <t>Крупные заказы(за месяц)</t>
  </si>
  <si>
    <t>Мелкие заказы(за месяц)</t>
  </si>
  <si>
    <t>Среднее количество мелких заказов в месяц, шт.</t>
  </si>
  <si>
    <t>Среднее количество крупных заказов в месяц, шт.</t>
  </si>
  <si>
    <t>Ч.П.</t>
  </si>
  <si>
    <t>Заказы в рублях</t>
  </si>
  <si>
    <t>Интернет, связь</t>
  </si>
  <si>
    <r>
      <rPr>
        <sz val="14"/>
        <color rgb="FF000000"/>
        <rFont val="Arial"/>
        <family val="2"/>
        <charset val="204"/>
      </rPr>
      <t>Буквально в первый месяц работы, методом проб и ошидок, по данной схеме мы достигли следующих результатов:
-Построен гараж - 13 000 рублей, наша  коммисия. 
-Построены 2 бани, - 21 000 рублей, наша коммисия.
-Построен бассейн - 7 000 рублей  коммисия.
-Возведен ленточный фундамент - 8 000 рублей коммисия.
-Оказано много других мелких заказов  с общей коммисией 31 000 рублей.
Итого мы заработали 80 000 рублей в первый месяц работы в городе, с населением 635 000 человек, без особых вложений.  И мы поняли,  что  способны успешно конкурировать на строительном рынке с другими строительными компаниями.  Нашими клиентами являются как физические лица с заявками «муж на час», так и юридические лица которым нужны подрядные бригады (а у нас их довольно много). 
   Пример: заказ по внутренней штукатурке производственного помещения, с объемом 2500 м2, средняя стоимость 1 м2 штукатурки180 рублей. У нас есть женщины штукатуры с ценой 150 руб/м2, заключаем договор, обговариваем условия с бригадой (платим им 160 руб/м2, они говорят спасибо) и выходим на объект.  Итого 2500*20 =50 000 рублей. Минус налог 6%(3000 руб) и обналичка 1%(500 рублей) = 46 500 рублей чистой прибыли с одной сделки.
На данный момент проект дополнен, полностью проработан и представляет собой готовый бизнес с минимальными  вложениями.</t>
    </r>
    <r>
      <rPr>
        <sz val="10"/>
        <color rgb="FF000000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</si>
</sst>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р.]"/>
  </numFmts>
  <fonts count="21" x14ac:knownFonts="1">
    <font>
      <sz val="10"/>
      <color rgb="FF000000"/>
      <name val="Arial"/>
    </font>
    <font>
      <b/>
      <sz val="11"/>
      <name val="Verdana"/>
    </font>
    <font>
      <sz val="10"/>
      <name val="Verdana"/>
    </font>
    <font>
      <sz val="10"/>
      <name val="Arial"/>
    </font>
    <font>
      <b/>
      <sz val="10"/>
      <name val="Verdana"/>
    </font>
    <font>
      <b/>
      <sz val="12"/>
      <color rgb="FFFFFFFF"/>
      <name val="Verdana"/>
    </font>
    <font>
      <b/>
      <sz val="10"/>
      <color rgb="FFFFFFFF"/>
      <name val="Verdana"/>
    </font>
    <font>
      <sz val="10"/>
      <color rgb="FFFFFFFF"/>
      <name val="Verdana"/>
    </font>
    <font>
      <sz val="10"/>
      <color rgb="FF000000"/>
      <name val="Verdana"/>
    </font>
    <font>
      <b/>
      <sz val="10"/>
      <color rgb="FFFFFFFF"/>
      <name val="Verdana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rgb="FFFFFFFF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color rgb="FFFFFFFF"/>
      <name val="Verdana"/>
      <family val="2"/>
      <charset val="204"/>
    </font>
    <font>
      <b/>
      <sz val="24"/>
      <name val="Arial Rounded MT Bold"/>
      <family val="2"/>
    </font>
    <font>
      <sz val="12"/>
      <name val="Verdana"/>
      <family val="2"/>
      <charset val="204"/>
    </font>
    <font>
      <sz val="12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38761D"/>
        <bgColor rgb="FF38761D"/>
      </patternFill>
    </fill>
    <fill>
      <patternFill patternType="solid">
        <fgColor rgb="FF990000"/>
        <bgColor rgb="FF99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990000"/>
      </patternFill>
    </fill>
    <fill>
      <patternFill patternType="solid">
        <fgColor theme="0"/>
        <bgColor rgb="FF741B47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741B47"/>
      </patternFill>
    </fill>
    <fill>
      <patternFill patternType="solid">
        <fgColor rgb="FF00B0F0"/>
        <bgColor rgb="FF741B47"/>
      </patternFill>
    </fill>
    <fill>
      <patternFill patternType="solid">
        <fgColor rgb="FF00B0F0"/>
        <bgColor rgb="FF99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0" xfId="0" applyFont="1"/>
    <xf numFmtId="0" fontId="2" fillId="8" borderId="0" xfId="0" applyFont="1" applyFill="1"/>
    <xf numFmtId="0" fontId="6" fillId="8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right" vertical="center"/>
    </xf>
    <xf numFmtId="164" fontId="5" fillId="8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9" borderId="0" xfId="0" applyFont="1" applyFill="1" applyAlignment="1"/>
    <xf numFmtId="0" fontId="7" fillId="9" borderId="1" xfId="0" applyFont="1" applyFill="1" applyBorder="1" applyAlignment="1">
      <alignment horizontal="left"/>
    </xf>
    <xf numFmtId="164" fontId="7" fillId="9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/>
    <xf numFmtId="0" fontId="13" fillId="9" borderId="1" xfId="0" applyFont="1" applyFill="1" applyBorder="1" applyAlignment="1">
      <alignment horizontal="left"/>
    </xf>
    <xf numFmtId="164" fontId="7" fillId="8" borderId="6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164" fontId="2" fillId="6" borderId="6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/>
    <xf numFmtId="0" fontId="0" fillId="14" borderId="5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/>
    </xf>
    <xf numFmtId="0" fontId="5" fillId="13" borderId="0" xfId="0" applyFont="1" applyFill="1" applyBorder="1" applyAlignment="1">
      <alignment horizontal="right"/>
    </xf>
    <xf numFmtId="164" fontId="6" fillId="13" borderId="0" xfId="0" applyNumberFormat="1" applyFont="1" applyFill="1" applyBorder="1" applyAlignment="1">
      <alignment horizontal="center" vertical="center"/>
    </xf>
    <xf numFmtId="164" fontId="6" fillId="12" borderId="0" xfId="0" applyNumberFormat="1" applyFont="1" applyFill="1" applyBorder="1" applyAlignment="1">
      <alignment horizontal="center"/>
    </xf>
    <xf numFmtId="0" fontId="0" fillId="10" borderId="0" xfId="0" applyFont="1" applyFill="1" applyAlignment="1"/>
    <xf numFmtId="0" fontId="4" fillId="0" borderId="0" xfId="0" applyFont="1" applyBorder="1" applyAlignment="1"/>
    <xf numFmtId="164" fontId="2" fillId="11" borderId="0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right"/>
    </xf>
    <xf numFmtId="164" fontId="6" fillId="16" borderId="1" xfId="0" applyNumberFormat="1" applyFont="1" applyFill="1" applyBorder="1" applyAlignment="1">
      <alignment horizontal="center" vertical="center"/>
    </xf>
    <xf numFmtId="164" fontId="6" fillId="17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vertical="center"/>
    </xf>
    <xf numFmtId="164" fontId="17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/>
    <xf numFmtId="164" fontId="17" fillId="4" borderId="2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17" fillId="3" borderId="2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164" fontId="12" fillId="0" borderId="6" xfId="0" applyNumberFormat="1" applyFont="1" applyBorder="1" applyAlignment="1">
      <alignment horizontal="center"/>
    </xf>
    <xf numFmtId="164" fontId="17" fillId="3" borderId="7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164" fontId="2" fillId="6" borderId="5" xfId="0" applyNumberFormat="1" applyFont="1" applyFill="1" applyBorder="1" applyAlignment="1">
      <alignment horizontal="center" vertical="top" wrapText="1"/>
    </xf>
    <xf numFmtId="164" fontId="4" fillId="5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/>
    </xf>
    <xf numFmtId="0" fontId="2" fillId="8" borderId="5" xfId="0" applyFont="1" applyFill="1" applyBorder="1"/>
    <xf numFmtId="0" fontId="6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/>
    <xf numFmtId="164" fontId="7" fillId="8" borderId="5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right" vertical="center"/>
    </xf>
    <xf numFmtId="164" fontId="5" fillId="8" borderId="5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8" borderId="2" xfId="0" applyFont="1" applyFill="1" applyBorder="1" applyAlignment="1">
      <alignment horizontal="center" vertical="center"/>
    </xf>
    <xf numFmtId="164" fontId="16" fillId="15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8" fillId="0" borderId="5" xfId="0" applyFont="1" applyBorder="1"/>
    <xf numFmtId="0" fontId="10" fillId="0" borderId="5" xfId="0" applyFont="1" applyBorder="1" applyAlignment="1">
      <alignment horizontal="center" vertical="center"/>
    </xf>
    <xf numFmtId="0" fontId="3" fillId="0" borderId="5" xfId="0" applyFont="1" applyBorder="1"/>
    <xf numFmtId="0" fontId="6" fillId="8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topLeftCell="A97" zoomScale="85" zoomScaleNormal="85" workbookViewId="0">
      <selection activeCell="B146" sqref="B146"/>
    </sheetView>
  </sheetViews>
  <sheetFormatPr defaultRowHeight="12.75" x14ac:dyDescent="0.2"/>
  <cols>
    <col min="1" max="1" width="60" customWidth="1"/>
    <col min="2" max="2" width="21.42578125" customWidth="1"/>
    <col min="3" max="3" width="16.5703125" customWidth="1"/>
    <col min="4" max="4" width="23.28515625" customWidth="1"/>
    <col min="5" max="5" width="11.7109375" customWidth="1"/>
    <col min="6" max="6" width="14.28515625" customWidth="1"/>
    <col min="7" max="8" width="12" customWidth="1"/>
    <col min="9" max="9" width="13.28515625" customWidth="1"/>
    <col min="10" max="10" width="13.42578125" customWidth="1"/>
    <col min="11" max="11" width="12" customWidth="1"/>
    <col min="12" max="12" width="12.5703125" customWidth="1"/>
    <col min="13" max="13" width="12.85546875" customWidth="1"/>
    <col min="14" max="14" width="19.5703125" customWidth="1"/>
  </cols>
  <sheetData>
    <row r="1" spans="1:14" ht="15" x14ac:dyDescent="0.2">
      <c r="A1" s="45" t="s">
        <v>34</v>
      </c>
      <c r="B1" s="54"/>
      <c r="C1" s="54"/>
      <c r="D1" s="54" t="s">
        <v>2</v>
      </c>
    </row>
    <row r="2" spans="1:14" ht="15" x14ac:dyDescent="0.2">
      <c r="A2" s="46"/>
      <c r="B2" s="77" t="s">
        <v>13</v>
      </c>
      <c r="C2" s="78"/>
      <c r="D2" s="78"/>
    </row>
    <row r="3" spans="1:14" ht="15" x14ac:dyDescent="0.2">
      <c r="A3" s="47" t="s">
        <v>14</v>
      </c>
      <c r="B3" s="55" t="s">
        <v>35</v>
      </c>
      <c r="C3" s="55" t="s">
        <v>36</v>
      </c>
      <c r="D3" s="55" t="s">
        <v>37</v>
      </c>
    </row>
    <row r="4" spans="1:14" ht="15" x14ac:dyDescent="0.2">
      <c r="A4" s="49" t="s">
        <v>15</v>
      </c>
      <c r="B4" s="50">
        <v>59000</v>
      </c>
      <c r="C4" s="50">
        <v>89000</v>
      </c>
      <c r="D4" s="51">
        <v>119000</v>
      </c>
      <c r="F4" s="23"/>
      <c r="G4" s="23"/>
      <c r="H4" s="23"/>
      <c r="I4" s="23"/>
      <c r="J4" s="23"/>
      <c r="K4" s="23"/>
      <c r="L4" s="23"/>
      <c r="M4" s="23"/>
      <c r="N4" s="23"/>
    </row>
    <row r="5" spans="1:14" ht="15" x14ac:dyDescent="0.2">
      <c r="A5" s="49" t="s">
        <v>44</v>
      </c>
      <c r="B5" s="52">
        <v>0</v>
      </c>
      <c r="C5" s="52">
        <v>5000</v>
      </c>
      <c r="D5" s="48">
        <v>10000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5" x14ac:dyDescent="0.2">
      <c r="A6" s="49" t="s">
        <v>38</v>
      </c>
      <c r="B6" s="52">
        <v>5000</v>
      </c>
      <c r="C6" s="52">
        <v>15000</v>
      </c>
      <c r="D6" s="48">
        <v>20000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15" x14ac:dyDescent="0.2">
      <c r="A7" s="49" t="s">
        <v>24</v>
      </c>
      <c r="B7" s="52">
        <v>5000</v>
      </c>
      <c r="C7" s="52">
        <v>10000</v>
      </c>
      <c r="D7" s="48">
        <v>15000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5" x14ac:dyDescent="0.2">
      <c r="A8" s="49" t="s">
        <v>52</v>
      </c>
      <c r="B8" s="52">
        <v>1000</v>
      </c>
      <c r="C8" s="52">
        <v>1500</v>
      </c>
      <c r="D8" s="48">
        <v>2000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15" x14ac:dyDescent="0.2">
      <c r="A9" s="53" t="s">
        <v>18</v>
      </c>
      <c r="B9" s="52">
        <v>70000</v>
      </c>
      <c r="C9" s="52">
        <v>120500</v>
      </c>
      <c r="D9" s="48">
        <v>166000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s="22" customFormat="1" x14ac:dyDescent="0.2">
      <c r="A10" s="39"/>
      <c r="B10" s="40"/>
      <c r="C10" s="40"/>
      <c r="D10" s="40"/>
    </row>
    <row r="11" spans="1:14" s="22" customFormat="1" x14ac:dyDescent="0.2">
      <c r="A11" s="39"/>
      <c r="B11" s="76" t="s">
        <v>42</v>
      </c>
      <c r="C11" s="76"/>
      <c r="D11" s="76"/>
      <c r="E11" s="76"/>
      <c r="F11" s="76"/>
      <c r="G11" s="76"/>
      <c r="H11" s="76"/>
      <c r="I11" s="76"/>
    </row>
    <row r="12" spans="1:14" s="22" customFormat="1" x14ac:dyDescent="0.2">
      <c r="A12" s="39"/>
      <c r="B12" s="76"/>
      <c r="C12" s="76"/>
      <c r="D12" s="76"/>
      <c r="E12" s="76"/>
      <c r="F12" s="76"/>
      <c r="G12" s="76"/>
      <c r="H12" s="76"/>
      <c r="I12" s="76"/>
    </row>
    <row r="13" spans="1:14" s="22" customFormat="1" x14ac:dyDescent="0.2">
      <c r="A13" s="39"/>
      <c r="B13" s="76"/>
      <c r="C13" s="76"/>
      <c r="D13" s="76"/>
      <c r="E13" s="76"/>
      <c r="F13" s="76"/>
      <c r="G13" s="76"/>
      <c r="H13" s="76"/>
      <c r="I13" s="76"/>
    </row>
    <row r="14" spans="1:14" x14ac:dyDescent="0.2">
      <c r="B14" s="76"/>
      <c r="C14" s="76"/>
      <c r="D14" s="76"/>
      <c r="E14" s="76"/>
      <c r="F14" s="76"/>
      <c r="G14" s="76"/>
      <c r="H14" s="76"/>
      <c r="I14" s="76"/>
    </row>
    <row r="15" spans="1:14" x14ac:dyDescent="0.2">
      <c r="E15" s="22"/>
    </row>
    <row r="16" spans="1:14" ht="14.25" x14ac:dyDescent="0.2">
      <c r="A16" s="56" t="s">
        <v>45</v>
      </c>
      <c r="B16" s="57" t="s">
        <v>0</v>
      </c>
      <c r="C16" s="57" t="s">
        <v>1</v>
      </c>
      <c r="D16" s="57" t="s">
        <v>2</v>
      </c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  <c r="J16" s="57" t="s">
        <v>8</v>
      </c>
      <c r="K16" s="57" t="s">
        <v>9</v>
      </c>
      <c r="L16" s="57" t="s">
        <v>10</v>
      </c>
      <c r="M16" s="57" t="s">
        <v>11</v>
      </c>
      <c r="N16" s="58" t="s">
        <v>12</v>
      </c>
    </row>
    <row r="17" spans="1:14" x14ac:dyDescent="0.2">
      <c r="A17" s="59" t="s">
        <v>40</v>
      </c>
      <c r="B17" s="60">
        <v>500</v>
      </c>
      <c r="C17" s="60">
        <v>500</v>
      </c>
      <c r="D17" s="60">
        <v>500</v>
      </c>
      <c r="E17" s="60">
        <v>500</v>
      </c>
      <c r="F17" s="60">
        <v>500</v>
      </c>
      <c r="G17" s="60">
        <v>500</v>
      </c>
      <c r="H17" s="60">
        <v>500</v>
      </c>
      <c r="I17" s="60">
        <v>500</v>
      </c>
      <c r="J17" s="60">
        <v>500</v>
      </c>
      <c r="K17" s="60">
        <v>500</v>
      </c>
      <c r="L17" s="60">
        <v>500</v>
      </c>
      <c r="M17" s="60">
        <v>500</v>
      </c>
      <c r="N17" s="61">
        <f t="shared" ref="N17:N18" si="0">AVERAGE(K17:M17)</f>
        <v>500</v>
      </c>
    </row>
    <row r="18" spans="1:14" x14ac:dyDescent="0.2">
      <c r="A18" s="59" t="s">
        <v>39</v>
      </c>
      <c r="B18" s="60">
        <v>10000</v>
      </c>
      <c r="C18" s="60">
        <v>10000</v>
      </c>
      <c r="D18" s="60">
        <v>10000</v>
      </c>
      <c r="E18" s="60">
        <v>10000</v>
      </c>
      <c r="F18" s="60">
        <v>10000</v>
      </c>
      <c r="G18" s="60">
        <v>10000</v>
      </c>
      <c r="H18" s="60">
        <v>10000</v>
      </c>
      <c r="I18" s="60">
        <v>10000</v>
      </c>
      <c r="J18" s="60">
        <v>10000</v>
      </c>
      <c r="K18" s="60">
        <v>10000</v>
      </c>
      <c r="L18" s="60">
        <v>10000</v>
      </c>
      <c r="M18" s="60">
        <v>10000</v>
      </c>
      <c r="N18" s="61">
        <f t="shared" si="0"/>
        <v>10000</v>
      </c>
    </row>
    <row r="19" spans="1:14" x14ac:dyDescent="0.2">
      <c r="A19" s="59" t="s">
        <v>48</v>
      </c>
      <c r="B19" s="33">
        <v>50</v>
      </c>
      <c r="C19" s="33">
        <v>55</v>
      </c>
      <c r="D19" s="33">
        <v>65</v>
      </c>
      <c r="E19" s="33">
        <v>65</v>
      </c>
      <c r="F19" s="33">
        <v>70</v>
      </c>
      <c r="G19" s="33">
        <v>75</v>
      </c>
      <c r="H19" s="33">
        <v>75</v>
      </c>
      <c r="I19" s="33">
        <v>80</v>
      </c>
      <c r="J19" s="33">
        <v>75</v>
      </c>
      <c r="K19" s="33">
        <v>80</v>
      </c>
      <c r="L19" s="33">
        <v>75</v>
      </c>
      <c r="M19" s="33">
        <v>50</v>
      </c>
      <c r="N19" s="32">
        <f>M19+L19+K19+J19+I19+H19+G19+F19+E19+D19+C19+B19</f>
        <v>815</v>
      </c>
    </row>
    <row r="20" spans="1:14" x14ac:dyDescent="0.2">
      <c r="A20" s="59" t="s">
        <v>49</v>
      </c>
      <c r="B20" s="33">
        <v>2</v>
      </c>
      <c r="C20" s="33">
        <v>2</v>
      </c>
      <c r="D20" s="33">
        <v>2</v>
      </c>
      <c r="E20" s="33">
        <v>3</v>
      </c>
      <c r="F20" s="33">
        <v>4</v>
      </c>
      <c r="G20" s="33">
        <v>3</v>
      </c>
      <c r="H20" s="33">
        <v>5</v>
      </c>
      <c r="I20" s="33">
        <v>6</v>
      </c>
      <c r="J20" s="33">
        <v>5</v>
      </c>
      <c r="K20" s="33">
        <v>5</v>
      </c>
      <c r="L20" s="33">
        <v>4</v>
      </c>
      <c r="M20" s="33">
        <v>2</v>
      </c>
      <c r="N20" s="32">
        <f>M20+L20+K20+J20+I20+H20+G20+F20+E20+D20+C20+B20</f>
        <v>43</v>
      </c>
    </row>
    <row r="21" spans="1:1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4.25" x14ac:dyDescent="0.2">
      <c r="A22" s="62" t="s">
        <v>51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81"/>
      <c r="L23" s="80"/>
      <c r="M23" s="80"/>
      <c r="N23" s="64" t="s">
        <v>19</v>
      </c>
    </row>
    <row r="24" spans="1:14" x14ac:dyDescent="0.2">
      <c r="A24" s="65" t="s">
        <v>47</v>
      </c>
      <c r="B24" s="66">
        <f>B19*B17</f>
        <v>25000</v>
      </c>
      <c r="C24" s="66">
        <f t="shared" ref="C24:M24" si="1">C19*C17</f>
        <v>27500</v>
      </c>
      <c r="D24" s="66">
        <f t="shared" si="1"/>
        <v>32500</v>
      </c>
      <c r="E24" s="66">
        <f t="shared" si="1"/>
        <v>32500</v>
      </c>
      <c r="F24" s="66">
        <f t="shared" si="1"/>
        <v>35000</v>
      </c>
      <c r="G24" s="66">
        <f t="shared" si="1"/>
        <v>37500</v>
      </c>
      <c r="H24" s="66">
        <f t="shared" si="1"/>
        <v>37500</v>
      </c>
      <c r="I24" s="66">
        <f t="shared" si="1"/>
        <v>40000</v>
      </c>
      <c r="J24" s="66">
        <f t="shared" si="1"/>
        <v>37500</v>
      </c>
      <c r="K24" s="66">
        <f t="shared" si="1"/>
        <v>40000</v>
      </c>
      <c r="L24" s="66">
        <f t="shared" si="1"/>
        <v>37500</v>
      </c>
      <c r="M24" s="66">
        <f t="shared" si="1"/>
        <v>25000</v>
      </c>
      <c r="N24" s="67">
        <f t="shared" ref="N24:N25" si="2">SUM(B24:M24)</f>
        <v>407500</v>
      </c>
    </row>
    <row r="25" spans="1:14" x14ac:dyDescent="0.2">
      <c r="A25" s="65" t="s">
        <v>46</v>
      </c>
      <c r="B25" s="66">
        <f>B20*B18</f>
        <v>20000</v>
      </c>
      <c r="C25" s="66">
        <f t="shared" ref="C25:M25" si="3">C20*C18</f>
        <v>20000</v>
      </c>
      <c r="D25" s="66">
        <f t="shared" si="3"/>
        <v>20000</v>
      </c>
      <c r="E25" s="66">
        <f t="shared" si="3"/>
        <v>30000</v>
      </c>
      <c r="F25" s="66">
        <f t="shared" si="3"/>
        <v>40000</v>
      </c>
      <c r="G25" s="66">
        <f t="shared" si="3"/>
        <v>30000</v>
      </c>
      <c r="H25" s="66">
        <f t="shared" si="3"/>
        <v>50000</v>
      </c>
      <c r="I25" s="66">
        <f t="shared" si="3"/>
        <v>60000</v>
      </c>
      <c r="J25" s="66">
        <f t="shared" si="3"/>
        <v>50000</v>
      </c>
      <c r="K25" s="66">
        <f t="shared" si="3"/>
        <v>50000</v>
      </c>
      <c r="L25" s="66">
        <f t="shared" si="3"/>
        <v>40000</v>
      </c>
      <c r="M25" s="66">
        <f t="shared" si="3"/>
        <v>20000</v>
      </c>
      <c r="N25" s="67">
        <f t="shared" si="2"/>
        <v>430000</v>
      </c>
    </row>
    <row r="26" spans="1:14" ht="15" x14ac:dyDescent="0.2">
      <c r="A26" s="68" t="s">
        <v>20</v>
      </c>
      <c r="B26" s="20">
        <f t="shared" ref="B26:N26" si="4">SUM(B24:B25)</f>
        <v>45000</v>
      </c>
      <c r="C26" s="20">
        <f t="shared" si="4"/>
        <v>47500</v>
      </c>
      <c r="D26" s="20">
        <f t="shared" si="4"/>
        <v>52500</v>
      </c>
      <c r="E26" s="20">
        <f t="shared" si="4"/>
        <v>62500</v>
      </c>
      <c r="F26" s="20">
        <f t="shared" si="4"/>
        <v>75000</v>
      </c>
      <c r="G26" s="20">
        <f t="shared" si="4"/>
        <v>67500</v>
      </c>
      <c r="H26" s="20">
        <f t="shared" si="4"/>
        <v>87500</v>
      </c>
      <c r="I26" s="20">
        <f t="shared" si="4"/>
        <v>100000</v>
      </c>
      <c r="J26" s="20">
        <f t="shared" si="4"/>
        <v>87500</v>
      </c>
      <c r="K26" s="20">
        <f t="shared" si="4"/>
        <v>90000</v>
      </c>
      <c r="L26" s="20">
        <f t="shared" si="4"/>
        <v>77500</v>
      </c>
      <c r="M26" s="20">
        <f t="shared" si="4"/>
        <v>45000</v>
      </c>
      <c r="N26" s="69">
        <f t="shared" si="4"/>
        <v>837500</v>
      </c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/>
    </row>
    <row r="28" spans="1:14" x14ac:dyDescent="0.2">
      <c r="A28" s="1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70"/>
      <c r="L28" s="71"/>
      <c r="M28" s="71"/>
      <c r="N28" s="21" t="s">
        <v>19</v>
      </c>
    </row>
    <row r="29" spans="1:14" x14ac:dyDescent="0.2">
      <c r="A29" s="11" t="s">
        <v>22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6">
        <v>0</v>
      </c>
    </row>
    <row r="30" spans="1:14" x14ac:dyDescent="0.2">
      <c r="A30" s="11" t="s">
        <v>23</v>
      </c>
      <c r="B30" s="12">
        <v>1000</v>
      </c>
      <c r="C30" s="12">
        <v>1000</v>
      </c>
      <c r="D30" s="12">
        <v>1000</v>
      </c>
      <c r="E30" s="12">
        <v>1000</v>
      </c>
      <c r="F30" s="12">
        <v>1000</v>
      </c>
      <c r="G30" s="12">
        <v>1000</v>
      </c>
      <c r="H30" s="12">
        <v>1000</v>
      </c>
      <c r="I30" s="12">
        <v>1000</v>
      </c>
      <c r="J30" s="12">
        <v>1000</v>
      </c>
      <c r="K30" s="12">
        <v>1000</v>
      </c>
      <c r="L30" s="12">
        <v>1000</v>
      </c>
      <c r="M30" s="12">
        <v>1000</v>
      </c>
      <c r="N30" s="16">
        <f>M30+L30+K30+J30+I30+H30+G30+F30+E30+D30+C30+B30</f>
        <v>12000</v>
      </c>
    </row>
    <row r="31" spans="1:14" x14ac:dyDescent="0.2">
      <c r="A31" s="11" t="s">
        <v>24</v>
      </c>
      <c r="B31" s="12">
        <v>2000</v>
      </c>
      <c r="C31" s="12">
        <v>2000</v>
      </c>
      <c r="D31" s="12">
        <v>2000</v>
      </c>
      <c r="E31" s="12">
        <v>2000</v>
      </c>
      <c r="F31" s="12">
        <v>2000</v>
      </c>
      <c r="G31" s="12">
        <v>2000</v>
      </c>
      <c r="H31" s="12">
        <v>2000</v>
      </c>
      <c r="I31" s="12">
        <v>2000</v>
      </c>
      <c r="J31" s="12">
        <v>2000</v>
      </c>
      <c r="K31" s="12">
        <v>2000</v>
      </c>
      <c r="L31" s="12">
        <v>2000</v>
      </c>
      <c r="M31" s="12">
        <v>2000</v>
      </c>
      <c r="N31" s="16">
        <f t="shared" ref="N31:N43" si="5">M31+L31+K31+J31+I31+H31+G31+F31+E31+D31+C31+B31</f>
        <v>24000</v>
      </c>
    </row>
    <row r="32" spans="1:14" x14ac:dyDescent="0.2">
      <c r="A32" s="18" t="s">
        <v>25</v>
      </c>
      <c r="B32" s="12">
        <f>B26/10</f>
        <v>4500</v>
      </c>
      <c r="C32" s="12">
        <f t="shared" ref="C32:M32" si="6">C26/10</f>
        <v>4750</v>
      </c>
      <c r="D32" s="12">
        <f t="shared" si="6"/>
        <v>5250</v>
      </c>
      <c r="E32" s="12">
        <f t="shared" si="6"/>
        <v>6250</v>
      </c>
      <c r="F32" s="12">
        <f t="shared" si="6"/>
        <v>7500</v>
      </c>
      <c r="G32" s="12">
        <f t="shared" si="6"/>
        <v>6750</v>
      </c>
      <c r="H32" s="12">
        <f t="shared" si="6"/>
        <v>8750</v>
      </c>
      <c r="I32" s="12">
        <f t="shared" si="6"/>
        <v>10000</v>
      </c>
      <c r="J32" s="12">
        <f t="shared" si="6"/>
        <v>8750</v>
      </c>
      <c r="K32" s="12">
        <f t="shared" si="6"/>
        <v>9000</v>
      </c>
      <c r="L32" s="12">
        <f t="shared" si="6"/>
        <v>7750</v>
      </c>
      <c r="M32" s="12">
        <f t="shared" si="6"/>
        <v>4500</v>
      </c>
      <c r="N32" s="16">
        <f t="shared" si="5"/>
        <v>83750</v>
      </c>
    </row>
    <row r="33" spans="1:14" x14ac:dyDescent="0.2">
      <c r="A33" s="11" t="s">
        <v>26</v>
      </c>
      <c r="B33" s="12">
        <f t="shared" ref="B33:M33" si="7">B26*6%</f>
        <v>2700</v>
      </c>
      <c r="C33" s="12">
        <f t="shared" si="7"/>
        <v>2850</v>
      </c>
      <c r="D33" s="12">
        <f t="shared" si="7"/>
        <v>3150</v>
      </c>
      <c r="E33" s="12">
        <f t="shared" si="7"/>
        <v>3750</v>
      </c>
      <c r="F33" s="12">
        <f t="shared" si="7"/>
        <v>4500</v>
      </c>
      <c r="G33" s="12">
        <f t="shared" si="7"/>
        <v>4050</v>
      </c>
      <c r="H33" s="12">
        <f t="shared" si="7"/>
        <v>5250</v>
      </c>
      <c r="I33" s="12">
        <f t="shared" si="7"/>
        <v>6000</v>
      </c>
      <c r="J33" s="12">
        <f t="shared" si="7"/>
        <v>5250</v>
      </c>
      <c r="K33" s="12">
        <f t="shared" si="7"/>
        <v>5400</v>
      </c>
      <c r="L33" s="12">
        <f t="shared" si="7"/>
        <v>4650</v>
      </c>
      <c r="M33" s="12">
        <f t="shared" si="7"/>
        <v>2700</v>
      </c>
      <c r="N33" s="16">
        <f t="shared" si="5"/>
        <v>50250</v>
      </c>
    </row>
    <row r="34" spans="1:14" x14ac:dyDescent="0.2">
      <c r="A34" s="11" t="s">
        <v>27</v>
      </c>
      <c r="B34" s="12">
        <v>1000</v>
      </c>
      <c r="C34" s="12">
        <v>1000</v>
      </c>
      <c r="D34" s="12">
        <v>1000</v>
      </c>
      <c r="E34" s="12">
        <v>1000</v>
      </c>
      <c r="F34" s="12">
        <v>1000</v>
      </c>
      <c r="G34" s="12">
        <v>1000</v>
      </c>
      <c r="H34" s="12">
        <v>1000</v>
      </c>
      <c r="I34" s="12">
        <v>1000</v>
      </c>
      <c r="J34" s="12">
        <v>1000</v>
      </c>
      <c r="K34" s="12">
        <v>1000</v>
      </c>
      <c r="L34" s="12">
        <v>1000</v>
      </c>
      <c r="M34" s="12">
        <v>1000</v>
      </c>
      <c r="N34" s="16">
        <f t="shared" si="5"/>
        <v>12000</v>
      </c>
    </row>
    <row r="35" spans="1:14" x14ac:dyDescent="0.2">
      <c r="A35" s="11" t="s">
        <v>16</v>
      </c>
      <c r="B35" s="12">
        <v>200</v>
      </c>
      <c r="C35" s="12">
        <v>200</v>
      </c>
      <c r="D35" s="12">
        <v>200</v>
      </c>
      <c r="E35" s="12">
        <v>200</v>
      </c>
      <c r="F35" s="12">
        <v>200</v>
      </c>
      <c r="G35" s="12">
        <v>200</v>
      </c>
      <c r="H35" s="12">
        <v>200</v>
      </c>
      <c r="I35" s="12">
        <v>200</v>
      </c>
      <c r="J35" s="12">
        <v>200</v>
      </c>
      <c r="K35" s="12">
        <v>200</v>
      </c>
      <c r="L35" s="12">
        <v>200</v>
      </c>
      <c r="M35" s="12">
        <v>200</v>
      </c>
      <c r="N35" s="16">
        <f t="shared" si="5"/>
        <v>2400</v>
      </c>
    </row>
    <row r="36" spans="1:14" x14ac:dyDescent="0.2">
      <c r="A36" s="11" t="s">
        <v>28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6">
        <f t="shared" si="5"/>
        <v>0</v>
      </c>
    </row>
    <row r="37" spans="1:14" x14ac:dyDescent="0.2">
      <c r="A37" s="11" t="s">
        <v>29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6">
        <f>M37+L37+K37+J37+I37+H37+G37+F37+E37+D37+C37+B37</f>
        <v>0</v>
      </c>
    </row>
    <row r="38" spans="1:14" x14ac:dyDescent="0.2">
      <c r="A38" s="11" t="s">
        <v>30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6">
        <f t="shared" si="5"/>
        <v>0</v>
      </c>
    </row>
    <row r="39" spans="1:14" x14ac:dyDescent="0.2">
      <c r="A39" s="11" t="s">
        <v>17</v>
      </c>
      <c r="B39" s="12">
        <v>1000</v>
      </c>
      <c r="C39" s="12">
        <v>1000</v>
      </c>
      <c r="D39" s="12">
        <v>1000</v>
      </c>
      <c r="E39" s="12">
        <v>1000</v>
      </c>
      <c r="F39" s="12">
        <v>1000</v>
      </c>
      <c r="G39" s="12">
        <v>1000</v>
      </c>
      <c r="H39" s="12">
        <v>1000</v>
      </c>
      <c r="I39" s="12">
        <v>1000</v>
      </c>
      <c r="J39" s="12">
        <v>1000</v>
      </c>
      <c r="K39" s="12">
        <v>1000</v>
      </c>
      <c r="L39" s="12">
        <v>1000</v>
      </c>
      <c r="M39" s="12">
        <v>1000</v>
      </c>
      <c r="N39" s="16">
        <f t="shared" si="5"/>
        <v>12000</v>
      </c>
    </row>
    <row r="40" spans="1:14" x14ac:dyDescent="0.2">
      <c r="A40" s="11" t="s">
        <v>31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6">
        <f t="shared" si="5"/>
        <v>0</v>
      </c>
    </row>
    <row r="41" spans="1:14" x14ac:dyDescent="0.2">
      <c r="A41" s="14" t="s">
        <v>32</v>
      </c>
      <c r="B41" s="15">
        <f t="shared" ref="B41:M41" si="8">SUM(B29:B40)</f>
        <v>12400</v>
      </c>
      <c r="C41" s="15">
        <f t="shared" si="8"/>
        <v>12800</v>
      </c>
      <c r="D41" s="15">
        <f t="shared" si="8"/>
        <v>13600</v>
      </c>
      <c r="E41" s="15">
        <f t="shared" si="8"/>
        <v>15200</v>
      </c>
      <c r="F41" s="15">
        <f t="shared" si="8"/>
        <v>17200</v>
      </c>
      <c r="G41" s="15">
        <f t="shared" si="8"/>
        <v>16000</v>
      </c>
      <c r="H41" s="15">
        <f t="shared" si="8"/>
        <v>19200</v>
      </c>
      <c r="I41" s="15">
        <f t="shared" si="8"/>
        <v>21200</v>
      </c>
      <c r="J41" s="15">
        <f t="shared" si="8"/>
        <v>19200</v>
      </c>
      <c r="K41" s="15">
        <f t="shared" si="8"/>
        <v>19600</v>
      </c>
      <c r="L41" s="15">
        <f t="shared" si="8"/>
        <v>17600</v>
      </c>
      <c r="M41" s="15">
        <f t="shared" si="8"/>
        <v>12400</v>
      </c>
      <c r="N41" s="16">
        <f t="shared" si="5"/>
        <v>196400</v>
      </c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 t="s">
        <v>50</v>
      </c>
    </row>
    <row r="43" spans="1:14" ht="15" x14ac:dyDescent="0.2">
      <c r="A43" s="41" t="s">
        <v>33</v>
      </c>
      <c r="B43" s="42">
        <f>B26-B41</f>
        <v>32600</v>
      </c>
      <c r="C43" s="42">
        <f t="shared" ref="C43:M43" si="9">C26-C41</f>
        <v>34700</v>
      </c>
      <c r="D43" s="42">
        <f t="shared" si="9"/>
        <v>38900</v>
      </c>
      <c r="E43" s="42">
        <f t="shared" si="9"/>
        <v>47300</v>
      </c>
      <c r="F43" s="42">
        <f t="shared" si="9"/>
        <v>57800</v>
      </c>
      <c r="G43" s="42">
        <f t="shared" si="9"/>
        <v>51500</v>
      </c>
      <c r="H43" s="42">
        <f t="shared" si="9"/>
        <v>68300</v>
      </c>
      <c r="I43" s="42">
        <f t="shared" si="9"/>
        <v>78800</v>
      </c>
      <c r="J43" s="42">
        <f t="shared" si="9"/>
        <v>68300</v>
      </c>
      <c r="K43" s="42">
        <f t="shared" si="9"/>
        <v>70400</v>
      </c>
      <c r="L43" s="42">
        <f t="shared" si="9"/>
        <v>59900</v>
      </c>
      <c r="M43" s="42">
        <f t="shared" si="9"/>
        <v>32600</v>
      </c>
      <c r="N43" s="43">
        <f t="shared" si="5"/>
        <v>641100</v>
      </c>
    </row>
    <row r="44" spans="1:14" s="22" customFormat="1" ht="15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</row>
    <row r="45" spans="1:14" s="22" customFormat="1" ht="15" x14ac:dyDescent="0.2">
      <c r="A45" s="35"/>
      <c r="B45" s="76" t="s">
        <v>43</v>
      </c>
      <c r="C45" s="76"/>
      <c r="D45" s="76"/>
      <c r="E45" s="76"/>
      <c r="F45" s="76"/>
      <c r="G45" s="76"/>
      <c r="H45" s="76"/>
      <c r="I45" s="76"/>
      <c r="J45" s="36"/>
      <c r="K45" s="36"/>
      <c r="L45" s="36"/>
      <c r="M45" s="36"/>
      <c r="N45" s="37"/>
    </row>
    <row r="46" spans="1:14" s="22" customFormat="1" ht="15" x14ac:dyDescent="0.2">
      <c r="A46" s="35"/>
      <c r="B46" s="76"/>
      <c r="C46" s="76"/>
      <c r="D46" s="76"/>
      <c r="E46" s="76"/>
      <c r="F46" s="76"/>
      <c r="G46" s="76"/>
      <c r="H46" s="76"/>
      <c r="I46" s="76"/>
      <c r="J46" s="36"/>
      <c r="K46" s="36"/>
      <c r="L46" s="36"/>
      <c r="M46" s="36"/>
      <c r="N46" s="37"/>
    </row>
    <row r="47" spans="1:14" s="22" customFormat="1" x14ac:dyDescent="0.2">
      <c r="A47" s="38"/>
      <c r="B47" s="76"/>
      <c r="C47" s="76"/>
      <c r="D47" s="76"/>
      <c r="E47" s="76"/>
      <c r="F47" s="76"/>
      <c r="G47" s="76"/>
      <c r="H47" s="76"/>
      <c r="I47" s="76"/>
      <c r="J47" s="36"/>
      <c r="K47" s="36"/>
      <c r="L47" s="36"/>
      <c r="M47" s="36"/>
      <c r="N47" s="37"/>
    </row>
    <row r="48" spans="1:14" s="22" customFormat="1" x14ac:dyDescent="0.2">
      <c r="A48" s="38"/>
      <c r="B48" s="76"/>
      <c r="C48" s="76"/>
      <c r="D48" s="76"/>
      <c r="E48" s="76"/>
      <c r="F48" s="76"/>
      <c r="G48" s="76"/>
      <c r="H48" s="76"/>
      <c r="I48" s="76"/>
      <c r="J48" s="36"/>
      <c r="K48" s="36"/>
      <c r="L48" s="36"/>
      <c r="M48" s="36"/>
      <c r="N48" s="37"/>
    </row>
    <row r="49" spans="1:14" s="22" customFormat="1" ht="15" x14ac:dyDescent="0.2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s="22" customFormat="1" ht="14.25" x14ac:dyDescent="0.2">
      <c r="A50" s="28" t="s">
        <v>45</v>
      </c>
      <c r="B50" s="24" t="s">
        <v>0</v>
      </c>
      <c r="C50" s="24" t="s">
        <v>1</v>
      </c>
      <c r="D50" s="24" t="s">
        <v>2</v>
      </c>
      <c r="E50" s="24" t="s">
        <v>3</v>
      </c>
      <c r="F50" s="24" t="s">
        <v>4</v>
      </c>
      <c r="G50" s="24" t="s">
        <v>5</v>
      </c>
      <c r="H50" s="24" t="s">
        <v>6</v>
      </c>
      <c r="I50" s="24" t="s">
        <v>7</v>
      </c>
      <c r="J50" s="24" t="s">
        <v>8</v>
      </c>
      <c r="K50" s="24" t="s">
        <v>9</v>
      </c>
      <c r="L50" s="24" t="s">
        <v>10</v>
      </c>
      <c r="M50" s="24" t="s">
        <v>11</v>
      </c>
      <c r="N50" s="25" t="s">
        <v>12</v>
      </c>
    </row>
    <row r="51" spans="1:14" s="22" customFormat="1" x14ac:dyDescent="0.2">
      <c r="A51" s="27" t="s">
        <v>40</v>
      </c>
      <c r="B51" s="26">
        <v>500</v>
      </c>
      <c r="C51" s="26">
        <v>500</v>
      </c>
      <c r="D51" s="26">
        <v>500</v>
      </c>
      <c r="E51" s="26">
        <v>500</v>
      </c>
      <c r="F51" s="26">
        <v>500</v>
      </c>
      <c r="G51" s="26">
        <v>500</v>
      </c>
      <c r="H51" s="26">
        <v>500</v>
      </c>
      <c r="I51" s="26">
        <v>500</v>
      </c>
      <c r="J51" s="26">
        <v>500</v>
      </c>
      <c r="K51" s="26">
        <v>500</v>
      </c>
      <c r="L51" s="26">
        <v>500</v>
      </c>
      <c r="M51" s="26">
        <v>500</v>
      </c>
      <c r="N51" s="61">
        <f t="shared" ref="N51:N52" si="10">AVERAGE(K51:M51)</f>
        <v>500</v>
      </c>
    </row>
    <row r="52" spans="1:14" s="22" customFormat="1" x14ac:dyDescent="0.2">
      <c r="A52" s="27" t="s">
        <v>39</v>
      </c>
      <c r="B52" s="30">
        <v>10000</v>
      </c>
      <c r="C52" s="30">
        <v>10000</v>
      </c>
      <c r="D52" s="30">
        <v>10000</v>
      </c>
      <c r="E52" s="30">
        <v>10000</v>
      </c>
      <c r="F52" s="30">
        <v>10000</v>
      </c>
      <c r="G52" s="30">
        <v>10000</v>
      </c>
      <c r="H52" s="30">
        <v>10000</v>
      </c>
      <c r="I52" s="30">
        <v>10000</v>
      </c>
      <c r="J52" s="30">
        <v>10000</v>
      </c>
      <c r="K52" s="30">
        <v>10000</v>
      </c>
      <c r="L52" s="30">
        <v>10000</v>
      </c>
      <c r="M52" s="30">
        <v>10000</v>
      </c>
      <c r="N52" s="61">
        <f t="shared" si="10"/>
        <v>10000</v>
      </c>
    </row>
    <row r="53" spans="1:14" s="22" customFormat="1" x14ac:dyDescent="0.2">
      <c r="A53" s="29" t="s">
        <v>48</v>
      </c>
      <c r="B53" s="33">
        <v>55</v>
      </c>
      <c r="C53" s="33">
        <v>75</v>
      </c>
      <c r="D53" s="33">
        <v>80</v>
      </c>
      <c r="E53" s="33">
        <v>90</v>
      </c>
      <c r="F53" s="33">
        <v>105</v>
      </c>
      <c r="G53" s="33">
        <v>110</v>
      </c>
      <c r="H53" s="33">
        <v>90</v>
      </c>
      <c r="I53" s="33">
        <v>95</v>
      </c>
      <c r="J53" s="33">
        <v>95</v>
      </c>
      <c r="K53" s="33">
        <v>100</v>
      </c>
      <c r="L53" s="33">
        <v>90</v>
      </c>
      <c r="M53" s="33">
        <v>70</v>
      </c>
      <c r="N53" s="32">
        <f>M53+L53+K53+J53+I53+H53+G53+F53+E53+D53+C53+B53</f>
        <v>1055</v>
      </c>
    </row>
    <row r="54" spans="1:14" s="22" customFormat="1" x14ac:dyDescent="0.2">
      <c r="A54" s="29" t="s">
        <v>49</v>
      </c>
      <c r="B54" s="33">
        <v>2</v>
      </c>
      <c r="C54" s="33">
        <v>2</v>
      </c>
      <c r="D54" s="33">
        <v>3</v>
      </c>
      <c r="E54" s="33">
        <v>4</v>
      </c>
      <c r="F54" s="33">
        <v>5</v>
      </c>
      <c r="G54" s="33">
        <v>5</v>
      </c>
      <c r="H54" s="33">
        <v>6</v>
      </c>
      <c r="I54" s="33">
        <v>6</v>
      </c>
      <c r="J54" s="33">
        <v>6</v>
      </c>
      <c r="K54" s="33">
        <v>7</v>
      </c>
      <c r="L54" s="33">
        <v>6</v>
      </c>
      <c r="M54" s="33">
        <v>3</v>
      </c>
      <c r="N54" s="32">
        <f>M54+L54+K54+J54+I54+H54+G54+F54+E54+D54+C54+B54</f>
        <v>55</v>
      </c>
    </row>
    <row r="55" spans="1:14" s="22" customFormat="1" ht="15" x14ac:dyDescent="0.2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9"/>
    </row>
    <row r="57" spans="1:14" ht="14.25" x14ac:dyDescent="0.2">
      <c r="A57" s="44" t="s">
        <v>51</v>
      </c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</row>
    <row r="58" spans="1:14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75"/>
      <c r="L58" s="73"/>
      <c r="M58" s="73"/>
      <c r="N58" s="4" t="s">
        <v>19</v>
      </c>
    </row>
    <row r="59" spans="1:14" x14ac:dyDescent="0.2">
      <c r="A59" s="17" t="s">
        <v>47</v>
      </c>
      <c r="B59" s="6">
        <f>B51*B53</f>
        <v>27500</v>
      </c>
      <c r="C59" s="6">
        <f t="shared" ref="C59:M59" si="11">C51*C53</f>
        <v>37500</v>
      </c>
      <c r="D59" s="6">
        <f t="shared" si="11"/>
        <v>40000</v>
      </c>
      <c r="E59" s="6">
        <f t="shared" si="11"/>
        <v>45000</v>
      </c>
      <c r="F59" s="6">
        <f t="shared" si="11"/>
        <v>52500</v>
      </c>
      <c r="G59" s="6">
        <f t="shared" si="11"/>
        <v>55000</v>
      </c>
      <c r="H59" s="6">
        <f t="shared" si="11"/>
        <v>45000</v>
      </c>
      <c r="I59" s="6">
        <f t="shared" si="11"/>
        <v>47500</v>
      </c>
      <c r="J59" s="6">
        <f t="shared" si="11"/>
        <v>47500</v>
      </c>
      <c r="K59" s="6">
        <f t="shared" si="11"/>
        <v>50000</v>
      </c>
      <c r="L59" s="6">
        <f t="shared" si="11"/>
        <v>45000</v>
      </c>
      <c r="M59" s="6">
        <f t="shared" si="11"/>
        <v>35000</v>
      </c>
      <c r="N59" s="5">
        <f t="shared" ref="N59:N60" si="12">SUM(B59:M59)</f>
        <v>527500</v>
      </c>
    </row>
    <row r="60" spans="1:14" x14ac:dyDescent="0.2">
      <c r="A60" s="17" t="s">
        <v>46</v>
      </c>
      <c r="B60" s="19">
        <f>B52*B54</f>
        <v>20000</v>
      </c>
      <c r="C60" s="19">
        <f t="shared" ref="C60:M60" si="13">C52*C54</f>
        <v>20000</v>
      </c>
      <c r="D60" s="19">
        <f t="shared" si="13"/>
        <v>30000</v>
      </c>
      <c r="E60" s="19">
        <f t="shared" si="13"/>
        <v>40000</v>
      </c>
      <c r="F60" s="19">
        <f t="shared" si="13"/>
        <v>50000</v>
      </c>
      <c r="G60" s="19">
        <f t="shared" si="13"/>
        <v>50000</v>
      </c>
      <c r="H60" s="19">
        <f t="shared" si="13"/>
        <v>60000</v>
      </c>
      <c r="I60" s="19">
        <f t="shared" si="13"/>
        <v>60000</v>
      </c>
      <c r="J60" s="19">
        <f t="shared" si="13"/>
        <v>60000</v>
      </c>
      <c r="K60" s="19">
        <f t="shared" si="13"/>
        <v>70000</v>
      </c>
      <c r="L60" s="19">
        <f t="shared" si="13"/>
        <v>60000</v>
      </c>
      <c r="M60" s="19">
        <f t="shared" si="13"/>
        <v>30000</v>
      </c>
      <c r="N60" s="5">
        <f t="shared" si="12"/>
        <v>550000</v>
      </c>
    </row>
    <row r="61" spans="1:14" ht="15" x14ac:dyDescent="0.2">
      <c r="A61" s="7" t="s">
        <v>20</v>
      </c>
      <c r="B61" s="20">
        <f t="shared" ref="B61:N61" si="14">SUM(B59:B60)</f>
        <v>47500</v>
      </c>
      <c r="C61" s="20">
        <f t="shared" si="14"/>
        <v>57500</v>
      </c>
      <c r="D61" s="20">
        <f t="shared" si="14"/>
        <v>70000</v>
      </c>
      <c r="E61" s="20">
        <f t="shared" si="14"/>
        <v>85000</v>
      </c>
      <c r="F61" s="20">
        <f t="shared" si="14"/>
        <v>102500</v>
      </c>
      <c r="G61" s="20">
        <f t="shared" si="14"/>
        <v>105000</v>
      </c>
      <c r="H61" s="20">
        <f t="shared" si="14"/>
        <v>105000</v>
      </c>
      <c r="I61" s="20">
        <f t="shared" si="14"/>
        <v>107500</v>
      </c>
      <c r="J61" s="20">
        <f t="shared" si="14"/>
        <v>107500</v>
      </c>
      <c r="K61" s="20">
        <f t="shared" si="14"/>
        <v>120000</v>
      </c>
      <c r="L61" s="20">
        <f t="shared" si="14"/>
        <v>105000</v>
      </c>
      <c r="M61" s="20">
        <f t="shared" si="14"/>
        <v>65000</v>
      </c>
      <c r="N61" s="8">
        <f t="shared" si="14"/>
        <v>1077500</v>
      </c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9"/>
    </row>
    <row r="63" spans="1:14" x14ac:dyDescent="0.2">
      <c r="A63" s="10" t="s">
        <v>21</v>
      </c>
      <c r="B63" s="21"/>
      <c r="C63" s="21"/>
      <c r="D63" s="21"/>
      <c r="E63" s="21"/>
      <c r="F63" s="21"/>
      <c r="G63" s="21"/>
      <c r="H63" s="21"/>
      <c r="I63" s="21"/>
      <c r="J63" s="21"/>
      <c r="K63" s="70"/>
      <c r="L63" s="71"/>
      <c r="M63" s="71"/>
      <c r="N63" s="21" t="s">
        <v>19</v>
      </c>
    </row>
    <row r="64" spans="1:14" x14ac:dyDescent="0.2">
      <c r="A64" s="11" t="s">
        <v>22</v>
      </c>
      <c r="B64" s="12">
        <v>5000</v>
      </c>
      <c r="C64" s="12">
        <v>5000</v>
      </c>
      <c r="D64" s="12">
        <v>5000</v>
      </c>
      <c r="E64" s="12">
        <v>5000</v>
      </c>
      <c r="F64" s="12">
        <v>5000</v>
      </c>
      <c r="G64" s="12">
        <v>5000</v>
      </c>
      <c r="H64" s="12">
        <v>5000</v>
      </c>
      <c r="I64" s="12">
        <v>5000</v>
      </c>
      <c r="J64" s="12">
        <v>5000</v>
      </c>
      <c r="K64" s="12">
        <v>5000</v>
      </c>
      <c r="L64" s="12">
        <v>5000</v>
      </c>
      <c r="M64" s="12">
        <v>5000</v>
      </c>
      <c r="N64" s="16">
        <f>M64+L64+K64+J64+I64+H64+G64+F64+E64+D64+C64+B64</f>
        <v>60000</v>
      </c>
    </row>
    <row r="65" spans="1:14" x14ac:dyDescent="0.2">
      <c r="A65" s="11" t="s">
        <v>23</v>
      </c>
      <c r="B65" s="12">
        <v>1500</v>
      </c>
      <c r="C65" s="12">
        <v>1500</v>
      </c>
      <c r="D65" s="12">
        <v>1500</v>
      </c>
      <c r="E65" s="12">
        <v>1500</v>
      </c>
      <c r="F65" s="12">
        <v>1500</v>
      </c>
      <c r="G65" s="12">
        <v>1500</v>
      </c>
      <c r="H65" s="12">
        <v>1500</v>
      </c>
      <c r="I65" s="12">
        <v>1500</v>
      </c>
      <c r="J65" s="12">
        <v>1500</v>
      </c>
      <c r="K65" s="12">
        <v>1500</v>
      </c>
      <c r="L65" s="12">
        <v>1500</v>
      </c>
      <c r="M65" s="12">
        <v>1000</v>
      </c>
      <c r="N65" s="16">
        <f>M65+L65+K65+J65+I65+H65+G65+F65+E65+D65+C65+B65</f>
        <v>17500</v>
      </c>
    </row>
    <row r="66" spans="1:14" x14ac:dyDescent="0.2">
      <c r="A66" s="11" t="s">
        <v>24</v>
      </c>
      <c r="B66" s="12">
        <v>4000</v>
      </c>
      <c r="C66" s="12">
        <v>4000</v>
      </c>
      <c r="D66" s="12">
        <v>4000</v>
      </c>
      <c r="E66" s="12">
        <v>4000</v>
      </c>
      <c r="F66" s="12">
        <v>4000</v>
      </c>
      <c r="G66" s="12">
        <v>4000</v>
      </c>
      <c r="H66" s="12">
        <v>4000</v>
      </c>
      <c r="I66" s="12">
        <v>4000</v>
      </c>
      <c r="J66" s="12">
        <v>4000</v>
      </c>
      <c r="K66" s="12">
        <v>4000</v>
      </c>
      <c r="L66" s="12">
        <v>4000</v>
      </c>
      <c r="M66" s="12">
        <v>2000</v>
      </c>
      <c r="N66" s="16">
        <f t="shared" ref="N66:N71" si="15">M66+L66+K66+J66+I66+H66+G66+F66+E66+D66+C66+B66</f>
        <v>46000</v>
      </c>
    </row>
    <row r="67" spans="1:14" x14ac:dyDescent="0.2">
      <c r="A67" s="18" t="s">
        <v>25</v>
      </c>
      <c r="B67" s="12">
        <f>B61/10</f>
        <v>4750</v>
      </c>
      <c r="C67" s="12">
        <f t="shared" ref="C67:L67" si="16">C61/10</f>
        <v>5750</v>
      </c>
      <c r="D67" s="12">
        <f t="shared" si="16"/>
        <v>7000</v>
      </c>
      <c r="E67" s="12">
        <f t="shared" si="16"/>
        <v>8500</v>
      </c>
      <c r="F67" s="12">
        <f t="shared" si="16"/>
        <v>10250</v>
      </c>
      <c r="G67" s="12">
        <f t="shared" si="16"/>
        <v>10500</v>
      </c>
      <c r="H67" s="12">
        <f t="shared" si="16"/>
        <v>10500</v>
      </c>
      <c r="I67" s="12">
        <f t="shared" si="16"/>
        <v>10750</v>
      </c>
      <c r="J67" s="12">
        <f t="shared" si="16"/>
        <v>10750</v>
      </c>
      <c r="K67" s="12">
        <f t="shared" si="16"/>
        <v>12000</v>
      </c>
      <c r="L67" s="12">
        <f t="shared" si="16"/>
        <v>10500</v>
      </c>
      <c r="M67" s="12">
        <f t="shared" ref="M67" si="17">M61/10</f>
        <v>6500</v>
      </c>
      <c r="N67" s="16">
        <f t="shared" si="15"/>
        <v>107750</v>
      </c>
    </row>
    <row r="68" spans="1:14" x14ac:dyDescent="0.2">
      <c r="A68" s="11" t="s">
        <v>26</v>
      </c>
      <c r="B68" s="12">
        <f t="shared" ref="B68:M68" si="18">B61*6%</f>
        <v>2850</v>
      </c>
      <c r="C68" s="12">
        <f t="shared" ref="C68:L68" si="19">C61*6%</f>
        <v>3450</v>
      </c>
      <c r="D68" s="12">
        <f t="shared" si="19"/>
        <v>4200</v>
      </c>
      <c r="E68" s="12">
        <f t="shared" si="19"/>
        <v>5100</v>
      </c>
      <c r="F68" s="12">
        <f t="shared" si="19"/>
        <v>6150</v>
      </c>
      <c r="G68" s="12">
        <f t="shared" si="19"/>
        <v>6300</v>
      </c>
      <c r="H68" s="12">
        <f t="shared" si="19"/>
        <v>6300</v>
      </c>
      <c r="I68" s="12">
        <f t="shared" si="19"/>
        <v>6450</v>
      </c>
      <c r="J68" s="12">
        <f t="shared" si="19"/>
        <v>6450</v>
      </c>
      <c r="K68" s="12">
        <f t="shared" si="19"/>
        <v>7200</v>
      </c>
      <c r="L68" s="12">
        <f t="shared" si="19"/>
        <v>6300</v>
      </c>
      <c r="M68" s="12">
        <f t="shared" si="18"/>
        <v>3900</v>
      </c>
      <c r="N68" s="16">
        <f t="shared" si="15"/>
        <v>64650</v>
      </c>
    </row>
    <row r="69" spans="1:14" x14ac:dyDescent="0.2">
      <c r="A69" s="11" t="s">
        <v>27</v>
      </c>
      <c r="B69" s="12">
        <v>1000</v>
      </c>
      <c r="C69" s="12">
        <v>1000</v>
      </c>
      <c r="D69" s="12">
        <v>1000</v>
      </c>
      <c r="E69" s="12">
        <v>1000</v>
      </c>
      <c r="F69" s="12">
        <v>1000</v>
      </c>
      <c r="G69" s="12">
        <v>1000</v>
      </c>
      <c r="H69" s="12">
        <v>1000</v>
      </c>
      <c r="I69" s="12">
        <v>1000</v>
      </c>
      <c r="J69" s="12">
        <v>1000</v>
      </c>
      <c r="K69" s="12">
        <v>1000</v>
      </c>
      <c r="L69" s="12">
        <v>1000</v>
      </c>
      <c r="M69" s="12">
        <v>1000</v>
      </c>
      <c r="N69" s="16">
        <f t="shared" si="15"/>
        <v>12000</v>
      </c>
    </row>
    <row r="70" spans="1:14" x14ac:dyDescent="0.2">
      <c r="A70" s="11" t="s">
        <v>16</v>
      </c>
      <c r="B70" s="12">
        <v>400</v>
      </c>
      <c r="C70" s="12">
        <v>400</v>
      </c>
      <c r="D70" s="12">
        <v>400</v>
      </c>
      <c r="E70" s="12">
        <v>400</v>
      </c>
      <c r="F70" s="12">
        <v>400</v>
      </c>
      <c r="G70" s="12">
        <v>400</v>
      </c>
      <c r="H70" s="12">
        <v>400</v>
      </c>
      <c r="I70" s="12">
        <v>400</v>
      </c>
      <c r="J70" s="12">
        <v>400</v>
      </c>
      <c r="K70" s="12">
        <v>400</v>
      </c>
      <c r="L70" s="12">
        <v>400</v>
      </c>
      <c r="M70" s="12">
        <v>200</v>
      </c>
      <c r="N70" s="16">
        <f t="shared" si="15"/>
        <v>4600</v>
      </c>
    </row>
    <row r="71" spans="1:14" x14ac:dyDescent="0.2">
      <c r="A71" s="11" t="s">
        <v>28</v>
      </c>
      <c r="B71" s="12">
        <v>300</v>
      </c>
      <c r="C71" s="12">
        <v>300</v>
      </c>
      <c r="D71" s="12">
        <v>300</v>
      </c>
      <c r="E71" s="12">
        <v>300</v>
      </c>
      <c r="F71" s="12">
        <v>300</v>
      </c>
      <c r="G71" s="12">
        <v>300</v>
      </c>
      <c r="H71" s="12">
        <v>300</v>
      </c>
      <c r="I71" s="12">
        <v>300</v>
      </c>
      <c r="J71" s="12">
        <v>300</v>
      </c>
      <c r="K71" s="12">
        <v>300</v>
      </c>
      <c r="L71" s="12">
        <v>300</v>
      </c>
      <c r="M71" s="12">
        <v>0</v>
      </c>
      <c r="N71" s="16">
        <f t="shared" si="15"/>
        <v>3300</v>
      </c>
    </row>
    <row r="72" spans="1:14" x14ac:dyDescent="0.2">
      <c r="A72" s="11" t="s">
        <v>29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6">
        <f>M72+L72+K72+J72+I72+H72+G72+F72+E72+D72+C72+B72</f>
        <v>0</v>
      </c>
    </row>
    <row r="73" spans="1:14" x14ac:dyDescent="0.2">
      <c r="A73" s="11" t="s">
        <v>30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6">
        <f t="shared" ref="N73:N76" si="20">M73+L73+K73+J73+I73+H73+G73+F73+E73+D73+C73+B73</f>
        <v>0</v>
      </c>
    </row>
    <row r="74" spans="1:14" x14ac:dyDescent="0.2">
      <c r="A74" s="11" t="s">
        <v>17</v>
      </c>
      <c r="B74" s="12">
        <v>1000</v>
      </c>
      <c r="C74" s="12">
        <v>1000</v>
      </c>
      <c r="D74" s="12">
        <v>1000</v>
      </c>
      <c r="E74" s="12">
        <v>1000</v>
      </c>
      <c r="F74" s="12">
        <v>1000</v>
      </c>
      <c r="G74" s="12">
        <v>1000</v>
      </c>
      <c r="H74" s="12">
        <v>1000</v>
      </c>
      <c r="I74" s="12">
        <v>1000</v>
      </c>
      <c r="J74" s="12">
        <v>1000</v>
      </c>
      <c r="K74" s="12">
        <v>1000</v>
      </c>
      <c r="L74" s="12">
        <v>1000</v>
      </c>
      <c r="M74" s="12">
        <v>1000</v>
      </c>
      <c r="N74" s="16">
        <f t="shared" si="20"/>
        <v>12000</v>
      </c>
    </row>
    <row r="75" spans="1:14" x14ac:dyDescent="0.2">
      <c r="A75" s="11" t="s">
        <v>31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6">
        <f t="shared" si="20"/>
        <v>0</v>
      </c>
    </row>
    <row r="76" spans="1:14" x14ac:dyDescent="0.2">
      <c r="A76" s="14" t="s">
        <v>32</v>
      </c>
      <c r="B76" s="15">
        <f t="shared" ref="B76:M76" si="21">SUM(B64:B75)</f>
        <v>20800</v>
      </c>
      <c r="C76" s="15">
        <f t="shared" si="21"/>
        <v>22400</v>
      </c>
      <c r="D76" s="15">
        <f t="shared" si="21"/>
        <v>24400</v>
      </c>
      <c r="E76" s="15">
        <f t="shared" si="21"/>
        <v>26800</v>
      </c>
      <c r="F76" s="15">
        <f t="shared" si="21"/>
        <v>29600</v>
      </c>
      <c r="G76" s="15">
        <f t="shared" si="21"/>
        <v>30000</v>
      </c>
      <c r="H76" s="15">
        <f t="shared" si="21"/>
        <v>30000</v>
      </c>
      <c r="I76" s="15">
        <f t="shared" si="21"/>
        <v>30400</v>
      </c>
      <c r="J76" s="15">
        <f t="shared" si="21"/>
        <v>30400</v>
      </c>
      <c r="K76" s="15">
        <f t="shared" si="21"/>
        <v>32400</v>
      </c>
      <c r="L76" s="15">
        <f t="shared" si="21"/>
        <v>30000</v>
      </c>
      <c r="M76" s="15">
        <f t="shared" si="21"/>
        <v>20600</v>
      </c>
      <c r="N76" s="16">
        <f t="shared" si="20"/>
        <v>327800</v>
      </c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4" t="s">
        <v>50</v>
      </c>
    </row>
    <row r="78" spans="1:14" ht="15" x14ac:dyDescent="0.2">
      <c r="A78" s="41" t="s">
        <v>33</v>
      </c>
      <c r="B78" s="42">
        <f>B61-B76</f>
        <v>26700</v>
      </c>
      <c r="C78" s="42">
        <f t="shared" ref="C78:M78" si="22">C61-C76</f>
        <v>35100</v>
      </c>
      <c r="D78" s="42">
        <f t="shared" si="22"/>
        <v>45600</v>
      </c>
      <c r="E78" s="42">
        <f t="shared" si="22"/>
        <v>58200</v>
      </c>
      <c r="F78" s="42">
        <f t="shared" si="22"/>
        <v>72900</v>
      </c>
      <c r="G78" s="42">
        <f t="shared" si="22"/>
        <v>75000</v>
      </c>
      <c r="H78" s="42">
        <f t="shared" si="22"/>
        <v>75000</v>
      </c>
      <c r="I78" s="42">
        <f t="shared" si="22"/>
        <v>77100</v>
      </c>
      <c r="J78" s="42">
        <f t="shared" si="22"/>
        <v>77100</v>
      </c>
      <c r="K78" s="42">
        <f t="shared" si="22"/>
        <v>87600</v>
      </c>
      <c r="L78" s="42">
        <f t="shared" si="22"/>
        <v>75000</v>
      </c>
      <c r="M78" s="42">
        <f t="shared" si="22"/>
        <v>44400</v>
      </c>
      <c r="N78" s="43">
        <f t="shared" ref="N78" si="23">M78+L78+K78+J78+I78+H78+G78+F78+E78+D78+C78+B78</f>
        <v>749700</v>
      </c>
    </row>
    <row r="79" spans="1:14" s="22" customFormat="1" ht="15" x14ac:dyDescent="0.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2" customFormat="1" ht="15" x14ac:dyDescent="0.2">
      <c r="A80" s="35"/>
      <c r="B80" s="76" t="s">
        <v>41</v>
      </c>
      <c r="C80" s="76"/>
      <c r="D80" s="76"/>
      <c r="E80" s="76"/>
      <c r="F80" s="76"/>
      <c r="G80" s="76"/>
      <c r="H80" s="76"/>
      <c r="I80" s="76"/>
      <c r="J80" s="36"/>
      <c r="K80" s="36"/>
      <c r="L80" s="36"/>
      <c r="M80" s="36"/>
      <c r="N80" s="37"/>
    </row>
    <row r="81" spans="1:14" s="22" customFormat="1" ht="15" customHeight="1" x14ac:dyDescent="0.2">
      <c r="A81" s="35"/>
      <c r="B81" s="76"/>
      <c r="C81" s="76"/>
      <c r="D81" s="76"/>
      <c r="E81" s="76"/>
      <c r="F81" s="76"/>
      <c r="G81" s="76"/>
      <c r="H81" s="76"/>
      <c r="I81" s="76"/>
      <c r="J81" s="36"/>
      <c r="K81" s="36"/>
      <c r="L81" s="36"/>
      <c r="M81" s="36"/>
      <c r="N81" s="37"/>
    </row>
    <row r="82" spans="1:14" s="22" customFormat="1" ht="15" customHeight="1" x14ac:dyDescent="0.2">
      <c r="A82" s="35"/>
      <c r="B82" s="76"/>
      <c r="C82" s="76"/>
      <c r="D82" s="76"/>
      <c r="E82" s="76"/>
      <c r="F82" s="76"/>
      <c r="G82" s="76"/>
      <c r="H82" s="76"/>
      <c r="I82" s="76"/>
      <c r="J82" s="36"/>
      <c r="K82" s="36"/>
      <c r="L82" s="36"/>
      <c r="M82" s="36"/>
      <c r="N82" s="37"/>
    </row>
    <row r="83" spans="1:14" s="22" customFormat="1" ht="15" customHeight="1" x14ac:dyDescent="0.2">
      <c r="A83" s="35"/>
      <c r="B83" s="76"/>
      <c r="C83" s="76"/>
      <c r="D83" s="76"/>
      <c r="E83" s="76"/>
      <c r="F83" s="76"/>
      <c r="G83" s="76"/>
      <c r="H83" s="76"/>
      <c r="I83" s="76"/>
      <c r="J83" s="36"/>
      <c r="K83" s="36"/>
      <c r="L83" s="36"/>
      <c r="M83" s="36"/>
      <c r="N83" s="37"/>
    </row>
    <row r="84" spans="1:14" s="22" customFormat="1" ht="15" customHeight="1" x14ac:dyDescent="0.2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7"/>
    </row>
    <row r="85" spans="1:14" s="22" customFormat="1" ht="14.25" customHeight="1" x14ac:dyDescent="0.2">
      <c r="A85" s="28" t="s">
        <v>45</v>
      </c>
      <c r="B85" s="24" t="s">
        <v>0</v>
      </c>
      <c r="C85" s="24" t="s">
        <v>1</v>
      </c>
      <c r="D85" s="24" t="s">
        <v>2</v>
      </c>
      <c r="E85" s="24" t="s">
        <v>3</v>
      </c>
      <c r="F85" s="24" t="s">
        <v>4</v>
      </c>
      <c r="G85" s="24" t="s">
        <v>5</v>
      </c>
      <c r="H85" s="24" t="s">
        <v>6</v>
      </c>
      <c r="I85" s="24" t="s">
        <v>7</v>
      </c>
      <c r="J85" s="24" t="s">
        <v>8</v>
      </c>
      <c r="K85" s="24" t="s">
        <v>9</v>
      </c>
      <c r="L85" s="24" t="s">
        <v>10</v>
      </c>
      <c r="M85" s="24" t="s">
        <v>11</v>
      </c>
      <c r="N85" s="25" t="s">
        <v>12</v>
      </c>
    </row>
    <row r="86" spans="1:14" s="22" customFormat="1" x14ac:dyDescent="0.2">
      <c r="A86" s="27" t="s">
        <v>40</v>
      </c>
      <c r="B86" s="26">
        <v>500</v>
      </c>
      <c r="C86" s="26">
        <v>500</v>
      </c>
      <c r="D86" s="26">
        <v>500</v>
      </c>
      <c r="E86" s="26">
        <v>500</v>
      </c>
      <c r="F86" s="26">
        <v>500</v>
      </c>
      <c r="G86" s="26">
        <v>500</v>
      </c>
      <c r="H86" s="26">
        <v>500</v>
      </c>
      <c r="I86" s="26">
        <v>500</v>
      </c>
      <c r="J86" s="26">
        <v>500</v>
      </c>
      <c r="K86" s="26">
        <v>500</v>
      </c>
      <c r="L86" s="26">
        <v>500</v>
      </c>
      <c r="M86" s="26">
        <v>500</v>
      </c>
      <c r="N86" s="61">
        <f t="shared" ref="N86:N87" si="24">AVERAGE(K86:M86)</f>
        <v>500</v>
      </c>
    </row>
    <row r="87" spans="1:14" s="22" customFormat="1" x14ac:dyDescent="0.2">
      <c r="A87" s="27" t="s">
        <v>39</v>
      </c>
      <c r="B87" s="30">
        <v>10000</v>
      </c>
      <c r="C87" s="30">
        <v>10000</v>
      </c>
      <c r="D87" s="30">
        <v>10000</v>
      </c>
      <c r="E87" s="30">
        <v>10000</v>
      </c>
      <c r="F87" s="30">
        <v>10000</v>
      </c>
      <c r="G87" s="30">
        <v>10000</v>
      </c>
      <c r="H87" s="30">
        <v>10000</v>
      </c>
      <c r="I87" s="30">
        <v>10000</v>
      </c>
      <c r="J87" s="30">
        <v>10000</v>
      </c>
      <c r="K87" s="30">
        <v>10000</v>
      </c>
      <c r="L87" s="30">
        <v>10000</v>
      </c>
      <c r="M87" s="30">
        <v>10000</v>
      </c>
      <c r="N87" s="61">
        <f t="shared" si="24"/>
        <v>10000</v>
      </c>
    </row>
    <row r="88" spans="1:14" x14ac:dyDescent="0.2">
      <c r="A88" s="29" t="s">
        <v>48</v>
      </c>
      <c r="B88" s="33">
        <v>65</v>
      </c>
      <c r="C88" s="33">
        <v>70</v>
      </c>
      <c r="D88" s="33">
        <v>90</v>
      </c>
      <c r="E88" s="33">
        <v>95</v>
      </c>
      <c r="F88" s="33">
        <v>130</v>
      </c>
      <c r="G88" s="33">
        <v>135</v>
      </c>
      <c r="H88" s="33">
        <v>140</v>
      </c>
      <c r="I88" s="33">
        <v>145</v>
      </c>
      <c r="J88" s="33">
        <v>130</v>
      </c>
      <c r="K88" s="33">
        <v>120</v>
      </c>
      <c r="L88" s="33">
        <v>125</v>
      </c>
      <c r="M88" s="33">
        <v>100</v>
      </c>
      <c r="N88" s="32">
        <f>M88+L88+K88+J88+I88+H88+G88+F88+E88+D88+C88+B88</f>
        <v>1345</v>
      </c>
    </row>
    <row r="89" spans="1:14" x14ac:dyDescent="0.2">
      <c r="A89" s="29" t="s">
        <v>49</v>
      </c>
      <c r="B89" s="33">
        <v>4</v>
      </c>
      <c r="C89" s="33">
        <v>7</v>
      </c>
      <c r="D89" s="33">
        <v>8</v>
      </c>
      <c r="E89" s="33">
        <v>6</v>
      </c>
      <c r="F89" s="33">
        <v>9</v>
      </c>
      <c r="G89" s="33">
        <v>9</v>
      </c>
      <c r="H89" s="33">
        <v>10</v>
      </c>
      <c r="I89" s="33">
        <v>9</v>
      </c>
      <c r="J89" s="33">
        <v>9</v>
      </c>
      <c r="K89" s="33">
        <v>7</v>
      </c>
      <c r="L89" s="33">
        <v>7</v>
      </c>
      <c r="M89" s="33">
        <v>4</v>
      </c>
      <c r="N89" s="32">
        <f>M89+L89+K89+J89+I89+H89+G89+F89+E89+D89+C89+B89</f>
        <v>89</v>
      </c>
    </row>
    <row r="90" spans="1:14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4.25" x14ac:dyDescent="0.2">
      <c r="A92" s="44" t="s">
        <v>51</v>
      </c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75"/>
      <c r="L93" s="73"/>
      <c r="M93" s="73"/>
      <c r="N93" s="4" t="s">
        <v>19</v>
      </c>
    </row>
    <row r="94" spans="1:14" x14ac:dyDescent="0.2">
      <c r="A94" s="17" t="s">
        <v>47</v>
      </c>
      <c r="B94" s="6">
        <f>B86*B88</f>
        <v>32500</v>
      </c>
      <c r="C94" s="6">
        <f t="shared" ref="C94:N94" si="25">C86*C88</f>
        <v>35000</v>
      </c>
      <c r="D94" s="6">
        <f t="shared" si="25"/>
        <v>45000</v>
      </c>
      <c r="E94" s="6">
        <f t="shared" si="25"/>
        <v>47500</v>
      </c>
      <c r="F94" s="6">
        <f t="shared" si="25"/>
        <v>65000</v>
      </c>
      <c r="G94" s="6">
        <f t="shared" si="25"/>
        <v>67500</v>
      </c>
      <c r="H94" s="6">
        <f t="shared" si="25"/>
        <v>70000</v>
      </c>
      <c r="I94" s="6">
        <f t="shared" si="25"/>
        <v>72500</v>
      </c>
      <c r="J94" s="6">
        <f t="shared" si="25"/>
        <v>65000</v>
      </c>
      <c r="K94" s="6">
        <f t="shared" si="25"/>
        <v>60000</v>
      </c>
      <c r="L94" s="6">
        <f t="shared" si="25"/>
        <v>62500</v>
      </c>
      <c r="M94" s="6">
        <f t="shared" si="25"/>
        <v>50000</v>
      </c>
      <c r="N94" s="6">
        <f t="shared" si="25"/>
        <v>672500</v>
      </c>
    </row>
    <row r="95" spans="1:14" x14ac:dyDescent="0.2">
      <c r="A95" s="17" t="s">
        <v>46</v>
      </c>
      <c r="B95" s="19">
        <f>B87*B89</f>
        <v>40000</v>
      </c>
      <c r="C95" s="19">
        <f t="shared" ref="C95:N95" si="26">C87*C89</f>
        <v>70000</v>
      </c>
      <c r="D95" s="19">
        <f t="shared" si="26"/>
        <v>80000</v>
      </c>
      <c r="E95" s="19">
        <f t="shared" si="26"/>
        <v>60000</v>
      </c>
      <c r="F95" s="19">
        <f t="shared" si="26"/>
        <v>90000</v>
      </c>
      <c r="G95" s="19">
        <f t="shared" si="26"/>
        <v>90000</v>
      </c>
      <c r="H95" s="19">
        <f t="shared" si="26"/>
        <v>100000</v>
      </c>
      <c r="I95" s="19">
        <f t="shared" si="26"/>
        <v>90000</v>
      </c>
      <c r="J95" s="19">
        <f t="shared" si="26"/>
        <v>90000</v>
      </c>
      <c r="K95" s="19">
        <f t="shared" si="26"/>
        <v>70000</v>
      </c>
      <c r="L95" s="19">
        <f t="shared" si="26"/>
        <v>70000</v>
      </c>
      <c r="M95" s="19">
        <f t="shared" si="26"/>
        <v>40000</v>
      </c>
      <c r="N95" s="19">
        <f t="shared" si="26"/>
        <v>890000</v>
      </c>
    </row>
    <row r="96" spans="1:14" ht="15" x14ac:dyDescent="0.2">
      <c r="A96" s="7" t="s">
        <v>20</v>
      </c>
      <c r="B96" s="20">
        <f t="shared" ref="B96:N96" si="27">SUM(B94:B95)</f>
        <v>72500</v>
      </c>
      <c r="C96" s="20">
        <f t="shared" si="27"/>
        <v>105000</v>
      </c>
      <c r="D96" s="20">
        <f t="shared" si="27"/>
        <v>125000</v>
      </c>
      <c r="E96" s="20">
        <f t="shared" si="27"/>
        <v>107500</v>
      </c>
      <c r="F96" s="20">
        <f t="shared" si="27"/>
        <v>155000</v>
      </c>
      <c r="G96" s="20">
        <f t="shared" si="27"/>
        <v>157500</v>
      </c>
      <c r="H96" s="20">
        <f t="shared" si="27"/>
        <v>170000</v>
      </c>
      <c r="I96" s="20">
        <f t="shared" si="27"/>
        <v>162500</v>
      </c>
      <c r="J96" s="20">
        <f t="shared" si="27"/>
        <v>155000</v>
      </c>
      <c r="K96" s="20">
        <f t="shared" si="27"/>
        <v>130000</v>
      </c>
      <c r="L96" s="20">
        <f t="shared" si="27"/>
        <v>132500</v>
      </c>
      <c r="M96" s="20">
        <f t="shared" si="27"/>
        <v>90000</v>
      </c>
      <c r="N96" s="8">
        <f t="shared" si="27"/>
        <v>1562500</v>
      </c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9"/>
    </row>
    <row r="98" spans="1:14" x14ac:dyDescent="0.2">
      <c r="A98" s="10" t="s">
        <v>21</v>
      </c>
      <c r="B98" s="21"/>
      <c r="C98" s="21"/>
      <c r="D98" s="21"/>
      <c r="E98" s="21"/>
      <c r="F98" s="21"/>
      <c r="G98" s="21"/>
      <c r="H98" s="21"/>
      <c r="I98" s="21"/>
      <c r="J98" s="21"/>
      <c r="K98" s="70"/>
      <c r="L98" s="71"/>
      <c r="M98" s="71"/>
      <c r="N98" s="21" t="s">
        <v>19</v>
      </c>
    </row>
    <row r="99" spans="1:14" x14ac:dyDescent="0.2">
      <c r="A99" s="11" t="s">
        <v>22</v>
      </c>
      <c r="B99" s="12">
        <v>10000</v>
      </c>
      <c r="C99" s="12">
        <v>10000</v>
      </c>
      <c r="D99" s="12">
        <v>10000</v>
      </c>
      <c r="E99" s="12">
        <v>10000</v>
      </c>
      <c r="F99" s="12">
        <v>10000</v>
      </c>
      <c r="G99" s="12">
        <v>10000</v>
      </c>
      <c r="H99" s="12">
        <v>10000</v>
      </c>
      <c r="I99" s="12">
        <v>10000</v>
      </c>
      <c r="J99" s="12">
        <v>10000</v>
      </c>
      <c r="K99" s="12">
        <v>10000</v>
      </c>
      <c r="L99" s="12">
        <v>10000</v>
      </c>
      <c r="M99" s="12">
        <v>10000</v>
      </c>
      <c r="N99" s="12">
        <f>M99+L99+K99+J99+I99+H99+G99+F99+E99+D99+C99+B99</f>
        <v>120000</v>
      </c>
    </row>
    <row r="100" spans="1:14" x14ac:dyDescent="0.2">
      <c r="A100" s="11" t="s">
        <v>23</v>
      </c>
      <c r="B100" s="12">
        <v>2000</v>
      </c>
      <c r="C100" s="12">
        <v>2000</v>
      </c>
      <c r="D100" s="12">
        <v>2000</v>
      </c>
      <c r="E100" s="12">
        <v>2000</v>
      </c>
      <c r="F100" s="12">
        <v>2000</v>
      </c>
      <c r="G100" s="12">
        <v>2000</v>
      </c>
      <c r="H100" s="12">
        <v>2000</v>
      </c>
      <c r="I100" s="12">
        <v>2000</v>
      </c>
      <c r="J100" s="12">
        <v>2000</v>
      </c>
      <c r="K100" s="12">
        <v>2000</v>
      </c>
      <c r="L100" s="12">
        <v>2000</v>
      </c>
      <c r="M100" s="12">
        <v>2000</v>
      </c>
      <c r="N100" s="12">
        <f t="shared" ref="N100:N111" si="28">M100+L100+K100+J100+I100+H100+G100+F100+E100+D100+C100+B100</f>
        <v>24000</v>
      </c>
    </row>
    <row r="101" spans="1:14" x14ac:dyDescent="0.2">
      <c r="A101" s="11" t="s">
        <v>24</v>
      </c>
      <c r="B101" s="12">
        <v>6000</v>
      </c>
      <c r="C101" s="12">
        <v>6000</v>
      </c>
      <c r="D101" s="12">
        <v>6000</v>
      </c>
      <c r="E101" s="12">
        <v>6000</v>
      </c>
      <c r="F101" s="12">
        <v>6000</v>
      </c>
      <c r="G101" s="12">
        <v>6000</v>
      </c>
      <c r="H101" s="12">
        <v>6000</v>
      </c>
      <c r="I101" s="12">
        <v>6000</v>
      </c>
      <c r="J101" s="12">
        <v>6000</v>
      </c>
      <c r="K101" s="12">
        <v>6000</v>
      </c>
      <c r="L101" s="12">
        <v>6000</v>
      </c>
      <c r="M101" s="12">
        <v>6000</v>
      </c>
      <c r="N101" s="12">
        <f t="shared" si="28"/>
        <v>72000</v>
      </c>
    </row>
    <row r="102" spans="1:14" x14ac:dyDescent="0.2">
      <c r="A102" s="18" t="s">
        <v>25</v>
      </c>
      <c r="B102" s="12">
        <f>B96/10</f>
        <v>7250</v>
      </c>
      <c r="C102" s="12">
        <f t="shared" ref="C102:M102" si="29">C96/10</f>
        <v>10500</v>
      </c>
      <c r="D102" s="12">
        <f t="shared" si="29"/>
        <v>12500</v>
      </c>
      <c r="E102" s="12">
        <f t="shared" si="29"/>
        <v>10750</v>
      </c>
      <c r="F102" s="12">
        <f t="shared" si="29"/>
        <v>15500</v>
      </c>
      <c r="G102" s="12">
        <f t="shared" si="29"/>
        <v>15750</v>
      </c>
      <c r="H102" s="12">
        <f t="shared" si="29"/>
        <v>17000</v>
      </c>
      <c r="I102" s="12">
        <f t="shared" si="29"/>
        <v>16250</v>
      </c>
      <c r="J102" s="12">
        <f t="shared" si="29"/>
        <v>15500</v>
      </c>
      <c r="K102" s="12">
        <f t="shared" si="29"/>
        <v>13000</v>
      </c>
      <c r="L102" s="12">
        <f t="shared" si="29"/>
        <v>13250</v>
      </c>
      <c r="M102" s="12">
        <f t="shared" si="29"/>
        <v>9000</v>
      </c>
      <c r="N102" s="12">
        <f t="shared" si="28"/>
        <v>156250</v>
      </c>
    </row>
    <row r="103" spans="1:14" x14ac:dyDescent="0.2">
      <c r="A103" s="11" t="s">
        <v>26</v>
      </c>
      <c r="B103" s="12">
        <f t="shared" ref="B103" si="30">B96*6%</f>
        <v>4350</v>
      </c>
      <c r="C103" s="12">
        <f t="shared" ref="C103:M103" si="31">C96*6%</f>
        <v>6300</v>
      </c>
      <c r="D103" s="12">
        <f t="shared" si="31"/>
        <v>7500</v>
      </c>
      <c r="E103" s="12">
        <f t="shared" si="31"/>
        <v>6450</v>
      </c>
      <c r="F103" s="12">
        <f t="shared" si="31"/>
        <v>9300</v>
      </c>
      <c r="G103" s="12">
        <f t="shared" si="31"/>
        <v>9450</v>
      </c>
      <c r="H103" s="12">
        <f t="shared" si="31"/>
        <v>10200</v>
      </c>
      <c r="I103" s="12">
        <f t="shared" si="31"/>
        <v>9750</v>
      </c>
      <c r="J103" s="12">
        <f t="shared" si="31"/>
        <v>9300</v>
      </c>
      <c r="K103" s="12">
        <f t="shared" si="31"/>
        <v>7800</v>
      </c>
      <c r="L103" s="12">
        <f t="shared" si="31"/>
        <v>7950</v>
      </c>
      <c r="M103" s="12">
        <f t="shared" si="31"/>
        <v>5400</v>
      </c>
      <c r="N103" s="12">
        <f t="shared" si="28"/>
        <v>93750</v>
      </c>
    </row>
    <row r="104" spans="1:14" x14ac:dyDescent="0.2">
      <c r="A104" s="11" t="s">
        <v>27</v>
      </c>
      <c r="B104" s="12">
        <v>1000</v>
      </c>
      <c r="C104" s="12">
        <v>1000</v>
      </c>
      <c r="D104" s="12">
        <v>1000</v>
      </c>
      <c r="E104" s="12">
        <v>1000</v>
      </c>
      <c r="F104" s="12">
        <v>1000</v>
      </c>
      <c r="G104" s="12">
        <v>1000</v>
      </c>
      <c r="H104" s="12">
        <v>1000</v>
      </c>
      <c r="I104" s="12">
        <v>1000</v>
      </c>
      <c r="J104" s="12">
        <v>1000</v>
      </c>
      <c r="K104" s="12">
        <v>1000</v>
      </c>
      <c r="L104" s="12">
        <v>1000</v>
      </c>
      <c r="M104" s="12">
        <v>1000</v>
      </c>
      <c r="N104" s="12">
        <f t="shared" si="28"/>
        <v>12000</v>
      </c>
    </row>
    <row r="105" spans="1:14" x14ac:dyDescent="0.2">
      <c r="A105" s="11" t="s">
        <v>16</v>
      </c>
      <c r="B105" s="12">
        <v>500</v>
      </c>
      <c r="C105" s="12">
        <v>500</v>
      </c>
      <c r="D105" s="12">
        <v>500</v>
      </c>
      <c r="E105" s="12">
        <v>500</v>
      </c>
      <c r="F105" s="12">
        <v>500</v>
      </c>
      <c r="G105" s="12">
        <v>500</v>
      </c>
      <c r="H105" s="12">
        <v>500</v>
      </c>
      <c r="I105" s="12">
        <v>500</v>
      </c>
      <c r="J105" s="12">
        <v>500</v>
      </c>
      <c r="K105" s="12">
        <v>500</v>
      </c>
      <c r="L105" s="12">
        <v>500</v>
      </c>
      <c r="M105" s="12">
        <v>500</v>
      </c>
      <c r="N105" s="12">
        <f t="shared" si="28"/>
        <v>6000</v>
      </c>
    </row>
    <row r="106" spans="1:14" x14ac:dyDescent="0.2">
      <c r="A106" s="11" t="s">
        <v>28</v>
      </c>
      <c r="B106" s="12">
        <v>500</v>
      </c>
      <c r="C106" s="12">
        <v>500</v>
      </c>
      <c r="D106" s="12">
        <v>500</v>
      </c>
      <c r="E106" s="12">
        <v>500</v>
      </c>
      <c r="F106" s="12">
        <v>500</v>
      </c>
      <c r="G106" s="12">
        <v>500</v>
      </c>
      <c r="H106" s="12">
        <v>500</v>
      </c>
      <c r="I106" s="12">
        <v>500</v>
      </c>
      <c r="J106" s="12">
        <v>500</v>
      </c>
      <c r="K106" s="12">
        <v>500</v>
      </c>
      <c r="L106" s="12">
        <v>500</v>
      </c>
      <c r="M106" s="12">
        <v>500</v>
      </c>
      <c r="N106" s="12">
        <f t="shared" si="28"/>
        <v>6000</v>
      </c>
    </row>
    <row r="107" spans="1:14" x14ac:dyDescent="0.2">
      <c r="A107" s="11" t="s">
        <v>29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f t="shared" si="28"/>
        <v>0</v>
      </c>
    </row>
    <row r="108" spans="1:14" x14ac:dyDescent="0.2">
      <c r="A108" s="11" t="s">
        <v>30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f t="shared" si="28"/>
        <v>0</v>
      </c>
    </row>
    <row r="109" spans="1:14" x14ac:dyDescent="0.2">
      <c r="A109" s="11" t="s">
        <v>17</v>
      </c>
      <c r="B109" s="12">
        <v>1000</v>
      </c>
      <c r="C109" s="12">
        <v>1000</v>
      </c>
      <c r="D109" s="12">
        <v>1000</v>
      </c>
      <c r="E109" s="12">
        <v>1000</v>
      </c>
      <c r="F109" s="12">
        <v>1000</v>
      </c>
      <c r="G109" s="12">
        <v>1000</v>
      </c>
      <c r="H109" s="12">
        <v>1000</v>
      </c>
      <c r="I109" s="12">
        <v>1000</v>
      </c>
      <c r="J109" s="12">
        <v>1000</v>
      </c>
      <c r="K109" s="12">
        <v>1000</v>
      </c>
      <c r="L109" s="12">
        <v>1000</v>
      </c>
      <c r="M109" s="12">
        <v>1000</v>
      </c>
      <c r="N109" s="12">
        <f t="shared" si="28"/>
        <v>12000</v>
      </c>
    </row>
    <row r="110" spans="1:14" x14ac:dyDescent="0.2">
      <c r="A110" s="11" t="s">
        <v>31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2">
        <f t="shared" si="28"/>
        <v>0</v>
      </c>
    </row>
    <row r="111" spans="1:14" x14ac:dyDescent="0.2">
      <c r="A111" s="14" t="s">
        <v>32</v>
      </c>
      <c r="B111" s="15">
        <f t="shared" ref="B111:M111" si="32">SUM(B99:B110)</f>
        <v>32600</v>
      </c>
      <c r="C111" s="15">
        <f t="shared" si="32"/>
        <v>37800</v>
      </c>
      <c r="D111" s="15">
        <f t="shared" si="32"/>
        <v>41000</v>
      </c>
      <c r="E111" s="15">
        <f t="shared" si="32"/>
        <v>38200</v>
      </c>
      <c r="F111" s="15">
        <f t="shared" si="32"/>
        <v>45800</v>
      </c>
      <c r="G111" s="15">
        <f t="shared" si="32"/>
        <v>46200</v>
      </c>
      <c r="H111" s="15">
        <f t="shared" si="32"/>
        <v>48200</v>
      </c>
      <c r="I111" s="15">
        <f t="shared" si="32"/>
        <v>47000</v>
      </c>
      <c r="J111" s="15">
        <f t="shared" si="32"/>
        <v>45800</v>
      </c>
      <c r="K111" s="15">
        <f t="shared" si="32"/>
        <v>41800</v>
      </c>
      <c r="L111" s="15">
        <f t="shared" si="32"/>
        <v>42200</v>
      </c>
      <c r="M111" s="15">
        <f t="shared" si="32"/>
        <v>35400</v>
      </c>
      <c r="N111" s="12">
        <f t="shared" si="28"/>
        <v>502000</v>
      </c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4" t="s">
        <v>50</v>
      </c>
    </row>
    <row r="113" spans="1:14" ht="15" x14ac:dyDescent="0.2">
      <c r="A113" s="41" t="s">
        <v>33</v>
      </c>
      <c r="B113" s="42">
        <f>B96-B111</f>
        <v>39900</v>
      </c>
      <c r="C113" s="42">
        <f t="shared" ref="C113:M113" si="33">C96-C111</f>
        <v>67200</v>
      </c>
      <c r="D113" s="42">
        <f t="shared" si="33"/>
        <v>84000</v>
      </c>
      <c r="E113" s="42">
        <f t="shared" si="33"/>
        <v>69300</v>
      </c>
      <c r="F113" s="42">
        <f t="shared" si="33"/>
        <v>109200</v>
      </c>
      <c r="G113" s="42">
        <f t="shared" si="33"/>
        <v>111300</v>
      </c>
      <c r="H113" s="42">
        <f t="shared" si="33"/>
        <v>121800</v>
      </c>
      <c r="I113" s="42">
        <f t="shared" si="33"/>
        <v>115500</v>
      </c>
      <c r="J113" s="42">
        <f t="shared" si="33"/>
        <v>109200</v>
      </c>
      <c r="K113" s="42">
        <f t="shared" si="33"/>
        <v>88200</v>
      </c>
      <c r="L113" s="42">
        <f t="shared" si="33"/>
        <v>90300</v>
      </c>
      <c r="M113" s="42">
        <f t="shared" si="33"/>
        <v>54600</v>
      </c>
      <c r="N113" s="43">
        <f t="shared" ref="N113" si="34">M113+L113+K113+J113+I113+H113+G113+F113+E113+D113+C113+B113</f>
        <v>1060500</v>
      </c>
    </row>
    <row r="117" spans="1:14" ht="12.75" customHeight="1" x14ac:dyDescent="0.2">
      <c r="A117" s="82" t="s">
        <v>53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</row>
    <row r="118" spans="1:14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1:14" x14ac:dyDescent="0.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1:14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</row>
    <row r="121" spans="1:14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1:14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</row>
    <row r="123" spans="1:14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</row>
    <row r="124" spans="1:14" x14ac:dyDescent="0.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</row>
    <row r="125" spans="1:14" x14ac:dyDescent="0.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14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4" x14ac:dyDescent="0.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</row>
    <row r="128" spans="1:14" x14ac:dyDescent="0.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</row>
    <row r="129" spans="1:12" x14ac:dyDescent="0.2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</row>
    <row r="130" spans="1:12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</row>
    <row r="131" spans="1:12" x14ac:dyDescent="0.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</row>
    <row r="132" spans="1:12" x14ac:dyDescent="0.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</row>
    <row r="133" spans="1:12" x14ac:dyDescent="0.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1:12" x14ac:dyDescent="0.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</row>
    <row r="135" spans="1:12" x14ac:dyDescent="0.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1:12" x14ac:dyDescent="0.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1:12" x14ac:dyDescent="0.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</row>
    <row r="138" spans="1:12" x14ac:dyDescent="0.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</row>
    <row r="139" spans="1:12" x14ac:dyDescent="0.2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</row>
    <row r="140" spans="1:12" x14ac:dyDescent="0.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</row>
    <row r="141" spans="1:12" x14ac:dyDescent="0.2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</row>
  </sheetData>
  <mergeCells count="14">
    <mergeCell ref="A117:L141"/>
    <mergeCell ref="B2:D2"/>
    <mergeCell ref="B22:N22"/>
    <mergeCell ref="K23:M23"/>
    <mergeCell ref="K28:M28"/>
    <mergeCell ref="B57:N57"/>
    <mergeCell ref="B11:I14"/>
    <mergeCell ref="K63:M63"/>
    <mergeCell ref="B92:N92"/>
    <mergeCell ref="K93:M93"/>
    <mergeCell ref="K98:M98"/>
    <mergeCell ref="B45:I48"/>
    <mergeCell ref="B80:I83"/>
    <mergeCell ref="K58:M5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2016-01-25T03:21:32Z</dcterms:created>
  <dcterms:modified xsi:type="dcterms:W3CDTF">2016-01-25T03:21:32Z</dcterms:modified>
</cp:coreProperties>
</file>