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L22" i="1"/>
  <c r="K22" i="1"/>
  <c r="L19" i="1"/>
  <c r="K19" i="1"/>
  <c r="L21" i="1"/>
  <c r="K21" i="1"/>
  <c r="L16" i="1"/>
  <c r="K16" i="1"/>
  <c r="L14" i="1"/>
  <c r="K14" i="1"/>
  <c r="L13" i="1"/>
  <c r="K13" i="1"/>
  <c r="L8" i="1"/>
  <c r="K8" i="1"/>
  <c r="G23" i="1"/>
  <c r="F23" i="1"/>
  <c r="G21" i="1"/>
  <c r="F21" i="1"/>
  <c r="G15" i="1"/>
  <c r="F13" i="1"/>
  <c r="G13" i="1"/>
  <c r="F14" i="1"/>
  <c r="G14" i="1"/>
  <c r="F15" i="1"/>
  <c r="B23" i="1"/>
  <c r="C21" i="1"/>
  <c r="C23" i="1" s="1"/>
  <c r="B21" i="1"/>
  <c r="G8" i="1"/>
  <c r="F8" i="1"/>
  <c r="C6" i="1"/>
  <c r="C7" i="1" s="1"/>
  <c r="B6" i="1"/>
  <c r="B7" i="1" s="1"/>
  <c r="B12" i="1" s="1"/>
  <c r="B13" i="1" l="1"/>
  <c r="B15" i="1" s="1"/>
  <c r="C12" i="1"/>
  <c r="C13" i="1"/>
  <c r="C15" i="1" l="1"/>
</calcChain>
</file>

<file path=xl/sharedStrings.xml><?xml version="1.0" encoding="utf-8"?>
<sst xmlns="http://schemas.openxmlformats.org/spreadsheetml/2006/main" count="58" uniqueCount="33">
  <si>
    <t>Оборот руб./день</t>
  </si>
  <si>
    <t>Количество моек/день</t>
  </si>
  <si>
    <t>* из расчета 28 раб. дней</t>
  </si>
  <si>
    <t>Кол-во хим./мес.</t>
  </si>
  <si>
    <t xml:space="preserve">Цена 1 мойки/руб. </t>
  </si>
  <si>
    <t>Цена 1 хим./руб.</t>
  </si>
  <si>
    <t>МОЙКА</t>
  </si>
  <si>
    <t>ХИМЧИСТКА</t>
  </si>
  <si>
    <t>Фикс з/п админ руб./мес</t>
  </si>
  <si>
    <t>з/п мойщиков руб. от оборота</t>
  </si>
  <si>
    <t>з/п админ. 10% руб. от оборота</t>
  </si>
  <si>
    <t>ИЗДЕРЖКИ ПРОИЗВОДСТВА</t>
  </si>
  <si>
    <t>СХЕМА</t>
  </si>
  <si>
    <t>А</t>
  </si>
  <si>
    <t>Б</t>
  </si>
  <si>
    <t>Аренда</t>
  </si>
  <si>
    <r>
      <t>Оборот руб./мес.</t>
    </r>
    <r>
      <rPr>
        <b/>
        <i/>
        <sz val="11"/>
        <color rgb="FFFF0000"/>
        <rFont val="Calibri"/>
        <family val="2"/>
        <charset val="204"/>
        <scheme val="minor"/>
      </rPr>
      <t>*</t>
    </r>
  </si>
  <si>
    <t>Итого фонд з/п по мойке</t>
  </si>
  <si>
    <t>Итого издержки</t>
  </si>
  <si>
    <t>Стоимость сырья руб./за ед.мойки</t>
  </si>
  <si>
    <t>Колю-во моек в мес.</t>
  </si>
  <si>
    <t>Прибыль до налогов</t>
  </si>
  <si>
    <t>МОЙКА + ХИМЧИСТКА</t>
  </si>
  <si>
    <t>В</t>
  </si>
  <si>
    <t>Г</t>
  </si>
  <si>
    <t>Оборот руб./мес. Мойка</t>
  </si>
  <si>
    <t>Оборот хим. руб./мес.</t>
  </si>
  <si>
    <t>Оборот руб./мес. Хим.</t>
  </si>
  <si>
    <t>Итого оборот руб./мес.</t>
  </si>
  <si>
    <t>А+В</t>
  </si>
  <si>
    <t>Б+Г</t>
  </si>
  <si>
    <t>Стоимость сырья/руб.</t>
  </si>
  <si>
    <t>Стоимость сырья хим.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</si>
</sst>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/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topLeftCell="A13" workbookViewId="0">
      <selection activeCell="Q9" sqref="Q9"/>
    </sheetView>
  </sheetViews>
  <sheetFormatPr defaultRowHeight="15" x14ac:dyDescent="0.25"/>
  <cols>
    <col min="1" max="1" width="14.140625" customWidth="1"/>
    <col min="2" max="2" width="14" customWidth="1"/>
    <col min="3" max="3" width="15.140625" customWidth="1"/>
    <col min="4" max="4" width="12.7109375" customWidth="1"/>
    <col min="5" max="5" width="15" customWidth="1"/>
    <col min="10" max="10" width="13.85546875" customWidth="1"/>
    <col min="11" max="11" width="10.140625" customWidth="1"/>
    <col min="12" max="12" width="9.5703125" customWidth="1"/>
  </cols>
  <sheetData>
    <row r="2" spans="1:12" ht="19.5" thickBot="1" x14ac:dyDescent="0.35">
      <c r="A2" s="31" t="s">
        <v>6</v>
      </c>
      <c r="B2" s="31"/>
      <c r="C2" s="31"/>
    </row>
    <row r="3" spans="1:12" ht="19.5" thickBot="1" x14ac:dyDescent="0.35">
      <c r="A3" s="21" t="s">
        <v>12</v>
      </c>
      <c r="B3" s="22" t="s">
        <v>13</v>
      </c>
      <c r="C3" s="23" t="s">
        <v>14</v>
      </c>
    </row>
    <row r="4" spans="1:12" ht="30.75" thickBot="1" x14ac:dyDescent="0.3">
      <c r="A4" s="19" t="s">
        <v>4</v>
      </c>
      <c r="B4" s="20">
        <v>300</v>
      </c>
      <c r="C4" s="20">
        <v>350</v>
      </c>
      <c r="E4" s="15" t="s">
        <v>7</v>
      </c>
      <c r="F4" s="15"/>
      <c r="G4" s="15"/>
      <c r="H4" s="4"/>
      <c r="J4" s="15" t="s">
        <v>22</v>
      </c>
      <c r="K4" s="15"/>
      <c r="L4" s="15"/>
    </row>
    <row r="5" spans="1:12" ht="30.75" thickBot="1" x14ac:dyDescent="0.3">
      <c r="A5" s="2" t="s">
        <v>1</v>
      </c>
      <c r="B5" s="3">
        <v>15</v>
      </c>
      <c r="C5" s="3">
        <v>20</v>
      </c>
      <c r="E5" s="28" t="s">
        <v>12</v>
      </c>
      <c r="F5" s="29" t="s">
        <v>23</v>
      </c>
      <c r="G5" s="30" t="s">
        <v>24</v>
      </c>
      <c r="H5" s="4"/>
      <c r="J5" s="28" t="s">
        <v>12</v>
      </c>
      <c r="K5" s="38" t="s">
        <v>29</v>
      </c>
      <c r="L5" s="39" t="s">
        <v>30</v>
      </c>
    </row>
    <row r="6" spans="1:12" ht="45" x14ac:dyDescent="0.25">
      <c r="A6" s="5" t="s">
        <v>0</v>
      </c>
      <c r="B6" s="3">
        <f>B4*B5</f>
        <v>4500</v>
      </c>
      <c r="C6" s="3">
        <f>C4*C5</f>
        <v>7000</v>
      </c>
      <c r="E6" s="5" t="s">
        <v>5</v>
      </c>
      <c r="F6" s="3">
        <v>4000</v>
      </c>
      <c r="G6" s="3">
        <v>4500</v>
      </c>
      <c r="J6" s="24" t="s">
        <v>25</v>
      </c>
      <c r="K6" s="1">
        <v>126000</v>
      </c>
      <c r="L6" s="1">
        <v>196000</v>
      </c>
    </row>
    <row r="7" spans="1:12" ht="45" x14ac:dyDescent="0.25">
      <c r="A7" s="24" t="s">
        <v>16</v>
      </c>
      <c r="B7" s="25">
        <f>B6*28</f>
        <v>126000</v>
      </c>
      <c r="C7" s="25">
        <f>C6*28</f>
        <v>196000</v>
      </c>
      <c r="E7" s="5" t="s">
        <v>3</v>
      </c>
      <c r="F7" s="3">
        <v>30</v>
      </c>
      <c r="G7" s="3">
        <v>45</v>
      </c>
      <c r="J7" s="24" t="s">
        <v>27</v>
      </c>
      <c r="K7" s="1">
        <v>120000</v>
      </c>
      <c r="L7" s="1">
        <v>202500</v>
      </c>
    </row>
    <row r="8" spans="1:12" ht="45" x14ac:dyDescent="0.25">
      <c r="A8" s="12" t="s">
        <v>2</v>
      </c>
      <c r="B8" s="12"/>
      <c r="C8" s="11"/>
      <c r="E8" s="24" t="s">
        <v>26</v>
      </c>
      <c r="F8" s="26">
        <f>F6*F7</f>
        <v>120000</v>
      </c>
      <c r="G8" s="26">
        <f>G6*G7</f>
        <v>202500</v>
      </c>
      <c r="J8" s="24" t="s">
        <v>28</v>
      </c>
      <c r="K8" s="25">
        <f>K6+K7</f>
        <v>246000</v>
      </c>
      <c r="L8" s="25">
        <f>L6+L7</f>
        <v>398500</v>
      </c>
    </row>
    <row r="9" spans="1:12" ht="15" customHeight="1" thickBot="1" x14ac:dyDescent="0.3">
      <c r="A9" s="6"/>
      <c r="B9" s="6"/>
      <c r="C9" s="6"/>
    </row>
    <row r="10" spans="1:12" ht="19.5" thickBot="1" x14ac:dyDescent="0.35">
      <c r="A10" s="21" t="s">
        <v>12</v>
      </c>
      <c r="B10" s="22" t="s">
        <v>13</v>
      </c>
      <c r="C10" s="23" t="s">
        <v>14</v>
      </c>
      <c r="E10" s="6"/>
      <c r="F10" s="6"/>
      <c r="G10" s="6"/>
    </row>
    <row r="11" spans="1:12" s="13" customFormat="1" ht="19.5" thickBot="1" x14ac:dyDescent="0.35">
      <c r="A11" s="16" t="s">
        <v>9</v>
      </c>
      <c r="B11" s="8">
        <v>0.3</v>
      </c>
      <c r="C11" s="8">
        <v>0.25</v>
      </c>
      <c r="E11" s="21" t="s">
        <v>12</v>
      </c>
      <c r="F11" s="22" t="s">
        <v>23</v>
      </c>
      <c r="G11" s="23" t="s">
        <v>24</v>
      </c>
      <c r="J11" s="6"/>
      <c r="K11" s="6"/>
      <c r="L11" s="6"/>
    </row>
    <row r="12" spans="1:12" ht="23.25" customHeight="1" x14ac:dyDescent="0.25">
      <c r="A12" s="17"/>
      <c r="B12" s="3">
        <f>B7*B11</f>
        <v>37800</v>
      </c>
      <c r="C12" s="3">
        <f>C7*C11</f>
        <v>49000</v>
      </c>
      <c r="E12" s="16" t="s">
        <v>9</v>
      </c>
      <c r="F12" s="8">
        <v>0.3</v>
      </c>
      <c r="G12" s="8">
        <v>0.25</v>
      </c>
      <c r="J12" s="16" t="s">
        <v>9</v>
      </c>
      <c r="K12" s="8">
        <v>0.3</v>
      </c>
      <c r="L12" s="8">
        <v>0.25</v>
      </c>
    </row>
    <row r="13" spans="1:12" ht="45" customHeight="1" x14ac:dyDescent="0.25">
      <c r="A13" s="9" t="s">
        <v>10</v>
      </c>
      <c r="B13" s="10">
        <f>B7*0.1</f>
        <v>12600</v>
      </c>
      <c r="C13" s="10">
        <f>C7*0.1</f>
        <v>19600</v>
      </c>
      <c r="E13" s="17"/>
      <c r="F13" s="1">
        <f>F8*F12</f>
        <v>36000</v>
      </c>
      <c r="G13" s="1">
        <f>G8*G12</f>
        <v>50625</v>
      </c>
      <c r="J13" s="17"/>
      <c r="K13" s="3">
        <f>K8*K12</f>
        <v>73800</v>
      </c>
      <c r="L13" s="3">
        <f>L8*L12</f>
        <v>99625</v>
      </c>
    </row>
    <row r="14" spans="1:12" ht="47.25" customHeight="1" x14ac:dyDescent="0.25">
      <c r="A14" s="9" t="s">
        <v>8</v>
      </c>
      <c r="B14" s="10">
        <v>30000</v>
      </c>
      <c r="C14" s="10">
        <v>30000</v>
      </c>
      <c r="E14" s="9" t="s">
        <v>10</v>
      </c>
      <c r="F14" s="1">
        <f>F8*0.1</f>
        <v>12000</v>
      </c>
      <c r="G14" s="1">
        <f>G8*0.1</f>
        <v>20250</v>
      </c>
      <c r="J14" s="9" t="s">
        <v>10</v>
      </c>
      <c r="K14" s="3">
        <f>K8*0.1</f>
        <v>24600</v>
      </c>
      <c r="L14" s="3">
        <f>L8*0.1</f>
        <v>39850</v>
      </c>
    </row>
    <row r="15" spans="1:12" ht="45" x14ac:dyDescent="0.25">
      <c r="A15" s="27" t="s">
        <v>17</v>
      </c>
      <c r="B15" s="25">
        <f>B12+B13+B14</f>
        <v>80400</v>
      </c>
      <c r="C15" s="25">
        <f>C12+C13+C14</f>
        <v>98600</v>
      </c>
      <c r="E15" s="27" t="s">
        <v>17</v>
      </c>
      <c r="F15" s="25">
        <f>F13+F14+30000</f>
        <v>78000</v>
      </c>
      <c r="G15" s="25">
        <f>G13+G14+30000</f>
        <v>100875</v>
      </c>
      <c r="J15" s="9" t="s">
        <v>8</v>
      </c>
      <c r="K15" s="10">
        <v>30000</v>
      </c>
      <c r="L15" s="10">
        <v>30000</v>
      </c>
    </row>
    <row r="16" spans="1:12" ht="30" x14ac:dyDescent="0.25">
      <c r="A16" s="7"/>
      <c r="B16" s="18"/>
      <c r="C16" s="18"/>
      <c r="E16" s="7"/>
      <c r="F16" s="18"/>
      <c r="G16" s="18"/>
      <c r="J16" s="27" t="s">
        <v>17</v>
      </c>
      <c r="K16" s="25">
        <f>K13+K14+K15</f>
        <v>128400</v>
      </c>
      <c r="L16" s="25">
        <f>L13+L14+L15</f>
        <v>169475</v>
      </c>
    </row>
    <row r="17" spans="1:12" ht="18.75" x14ac:dyDescent="0.3">
      <c r="A17" s="14" t="s">
        <v>11</v>
      </c>
      <c r="B17" s="14"/>
      <c r="C17" s="14"/>
      <c r="E17" s="14" t="s">
        <v>11</v>
      </c>
      <c r="F17" s="14"/>
      <c r="G17" s="14"/>
      <c r="J17" s="6"/>
      <c r="K17" s="6"/>
      <c r="L17" s="6"/>
    </row>
    <row r="18" spans="1:12" ht="47.25" customHeight="1" x14ac:dyDescent="0.25">
      <c r="A18" s="34" t="s">
        <v>19</v>
      </c>
      <c r="B18" s="33">
        <v>100</v>
      </c>
      <c r="C18" s="33">
        <v>120</v>
      </c>
      <c r="E18" s="34" t="s">
        <v>31</v>
      </c>
      <c r="F18" s="33">
        <v>1000</v>
      </c>
      <c r="G18" s="33">
        <v>1000</v>
      </c>
      <c r="J18" s="40" t="s">
        <v>11</v>
      </c>
      <c r="K18" s="40"/>
      <c r="L18" s="40"/>
    </row>
    <row r="19" spans="1:12" ht="29.25" customHeight="1" x14ac:dyDescent="0.25">
      <c r="A19" s="9" t="s">
        <v>20</v>
      </c>
      <c r="B19" s="3">
        <v>420</v>
      </c>
      <c r="C19" s="3">
        <v>560</v>
      </c>
      <c r="E19" s="5" t="s">
        <v>3</v>
      </c>
      <c r="F19" s="3">
        <v>30</v>
      </c>
      <c r="G19" s="3">
        <v>45</v>
      </c>
      <c r="J19" s="5" t="s">
        <v>32</v>
      </c>
      <c r="K19" s="3">
        <f>F18*F19</f>
        <v>30000</v>
      </c>
      <c r="L19" s="3">
        <f>G18*G19</f>
        <v>45000</v>
      </c>
    </row>
    <row r="20" spans="1:12" ht="24.75" customHeight="1" x14ac:dyDescent="0.25">
      <c r="A20" s="32" t="s">
        <v>15</v>
      </c>
      <c r="B20" s="3">
        <v>70000</v>
      </c>
      <c r="C20" s="3">
        <v>70000</v>
      </c>
      <c r="E20" s="32" t="s">
        <v>15</v>
      </c>
      <c r="F20" s="3">
        <v>70000</v>
      </c>
      <c r="G20" s="3">
        <v>70000</v>
      </c>
      <c r="J20" s="32" t="s">
        <v>15</v>
      </c>
      <c r="K20" s="3">
        <v>70000</v>
      </c>
      <c r="L20" s="3">
        <v>70000</v>
      </c>
    </row>
    <row r="21" spans="1:12" ht="45" x14ac:dyDescent="0.25">
      <c r="A21" s="24" t="s">
        <v>18</v>
      </c>
      <c r="B21" s="25">
        <f>B18*B19+B20</f>
        <v>112000</v>
      </c>
      <c r="C21" s="25">
        <f>C18*C19+C20</f>
        <v>137200</v>
      </c>
      <c r="E21" s="24" t="s">
        <v>18</v>
      </c>
      <c r="F21" s="25">
        <f>F18*F19+F20</f>
        <v>100000</v>
      </c>
      <c r="G21" s="25">
        <f>G18*G19+G20</f>
        <v>115000</v>
      </c>
      <c r="J21" s="9" t="s">
        <v>19</v>
      </c>
      <c r="K21" s="3">
        <f>B18*B19</f>
        <v>42000</v>
      </c>
      <c r="L21" s="3">
        <f>C18*C19</f>
        <v>67200</v>
      </c>
    </row>
    <row r="22" spans="1:12" ht="30" x14ac:dyDescent="0.25">
      <c r="J22" s="24" t="s">
        <v>18</v>
      </c>
      <c r="K22" s="41">
        <f>K19+K20+K21</f>
        <v>142000</v>
      </c>
      <c r="L22" s="41">
        <f>L19+L20+L21</f>
        <v>182200</v>
      </c>
    </row>
    <row r="23" spans="1:12" ht="30" x14ac:dyDescent="0.25">
      <c r="A23" s="35" t="s">
        <v>21</v>
      </c>
      <c r="B23" s="37">
        <f>B7-B15-B21</f>
        <v>-66400</v>
      </c>
      <c r="C23" s="37">
        <f>C7-C15-C21</f>
        <v>-39800</v>
      </c>
      <c r="E23" s="35" t="s">
        <v>21</v>
      </c>
      <c r="F23" s="36">
        <f>F8-F15-F21</f>
        <v>-58000</v>
      </c>
      <c r="G23" s="36">
        <f>G8-G15-G21</f>
        <v>-13375</v>
      </c>
      <c r="J23" s="35" t="s">
        <v>21</v>
      </c>
      <c r="K23" s="36">
        <f>K8-K16-K22</f>
        <v>-24400</v>
      </c>
      <c r="L23" s="36">
        <f>L8-L16-L22</f>
        <v>46825</v>
      </c>
    </row>
  </sheetData>
  <mergeCells count="10">
    <mergeCell ref="J18:L18"/>
    <mergeCell ref="A17:C17"/>
    <mergeCell ref="E12:E13"/>
    <mergeCell ref="E17:G17"/>
    <mergeCell ref="J4:L4"/>
    <mergeCell ref="J12:J13"/>
    <mergeCell ref="A8:B8"/>
    <mergeCell ref="A2:C2"/>
    <mergeCell ref="E4:G4"/>
    <mergeCell ref="A11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Qaz Qaz</dc:creator>
  <cp:lastModifiedBy>Qaz Qaz</cp:lastModifiedBy>
  <dcterms:created xsi:type="dcterms:W3CDTF">2015-02-21T10:53:00Z</dcterms:created>
  <dcterms:modified xsi:type="dcterms:W3CDTF">2015-02-21T12:42:12Z</dcterms:modified>
</cp:coreProperties>
</file>