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2" i="1" l="1"/>
  <c r="F43" i="1" s="1"/>
  <c r="C40" i="1"/>
  <c r="C37" i="1"/>
  <c r="C43" i="1" s="1"/>
  <c r="F26" i="1"/>
  <c r="F27" i="1" s="1"/>
  <c r="C24" i="1"/>
  <c r="C21" i="1"/>
  <c r="C27" i="1" s="1"/>
  <c r="F10" i="1"/>
  <c r="F11" i="1" s="1"/>
  <c r="C13" i="1" s="1"/>
  <c r="C14" i="1" s="1"/>
  <c r="C8" i="1"/>
  <c r="C5" i="1"/>
  <c r="C11" i="1" s="1"/>
  <c r="C45" i="1" l="1"/>
  <c r="C46" i="1" s="1"/>
  <c r="I37" i="1" s="1"/>
  <c r="I39" i="1" s="1"/>
  <c r="C29" i="1"/>
  <c r="C30" i="1" s="1"/>
  <c r="I21" i="1"/>
  <c r="I23" i="1" s="1"/>
  <c r="I5" i="1"/>
  <c r="I7" i="1" s="1"/>
</calcChain>
</file>

<file path=xl/sharedStrings.xml><?xml version="1.0" encoding="utf-8"?>
<sst xmlns="http://schemas.openxmlformats.org/spreadsheetml/2006/main" count="63" uniqueCount="25">
  <si>
    <t>Ставка, руб./кв. м.</t>
  </si>
  <si>
    <t>Количество кв. м.</t>
  </si>
  <si>
    <t>Аренда, руб.</t>
  </si>
  <si>
    <t>Роялти (5 % от выручки)</t>
  </si>
  <si>
    <t xml:space="preserve">Постоянные </t>
  </si>
  <si>
    <t>Переменные</t>
  </si>
  <si>
    <t>Всего постоянных затрат, руб.:</t>
  </si>
  <si>
    <t>1 консультант, руб.</t>
  </si>
  <si>
    <t>2 консультант, руб.</t>
  </si>
  <si>
    <t>З/п консультантов (график 2/2), руб.</t>
  </si>
  <si>
    <t>Всего переменных затрат, руб.:</t>
  </si>
  <si>
    <t>Посетителей, чел./день</t>
  </si>
  <si>
    <t>Средний чек, руб.</t>
  </si>
  <si>
    <t>Количество рабочих дней</t>
  </si>
  <si>
    <t>Срок окупаемости, мес.</t>
  </si>
  <si>
    <t>Чистая прибыль в месяц, руб.</t>
  </si>
  <si>
    <t>Выручка за 30 дней, руб.</t>
  </si>
  <si>
    <t>Выручка в день, руб.</t>
  </si>
  <si>
    <t>изменяемые параметры согласно Вашему региону</t>
  </si>
  <si>
    <r>
      <t xml:space="preserve">Чтобы быть в плюсе Вам надо минимум </t>
    </r>
    <r>
      <rPr>
        <b/>
        <sz val="11"/>
        <color theme="1"/>
        <rFont val="Times New Roman"/>
        <family val="1"/>
        <charset val="204"/>
      </rPr>
      <t>8 посетителей</t>
    </r>
    <r>
      <rPr>
        <sz val="11"/>
        <color theme="1"/>
        <rFont val="Times New Roman"/>
        <family val="1"/>
        <charset val="204"/>
      </rPr>
      <t>. Реально? Еще как!</t>
    </r>
  </si>
  <si>
    <t>Стартовые вложения, руб.</t>
  </si>
  <si>
    <t>Пакет "Стартовый"</t>
  </si>
  <si>
    <t>Пакет "Дополненный"</t>
  </si>
  <si>
    <t>Пакет "Высокодоходный"</t>
  </si>
  <si>
    <t>В пакете "Дополненный" и "Высокодоходный" вводится поминутная тарификация. Средний чек может быть больше (в расчете наименьший чек). В них же за счет дополнительных гаджетов и привлекательности стойки увеличивается количество посетителей.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</si>
</sst>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3" xfId="0" applyFont="1" applyBorder="1" applyAlignment="1">
      <alignment horizontal="center"/>
    </xf>
    <xf numFmtId="0" fontId="1" fillId="0" borderId="7" xfId="0" applyFont="1" applyBorder="1" applyAlignment="1"/>
    <xf numFmtId="0" fontId="3" fillId="0" borderId="4" xfId="0" applyFont="1" applyFill="1" applyBorder="1" applyAlignment="1">
      <alignment horizontal="center"/>
    </xf>
    <xf numFmtId="0" fontId="1" fillId="0" borderId="5" xfId="0" applyFont="1" applyBorder="1" applyAlignment="1"/>
    <xf numFmtId="0" fontId="2" fillId="2" borderId="6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3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6" workbookViewId="0">
      <selection activeCell="N37" sqref="N37"/>
    </sheetView>
  </sheetViews>
  <sheetFormatPr defaultRowHeight="13.8" x14ac:dyDescent="0.25"/>
  <cols>
    <col min="1" max="1" width="12.109375" style="1" bestFit="1" customWidth="1"/>
    <col min="2" max="2" width="35.21875" style="1" bestFit="1" customWidth="1"/>
    <col min="3" max="3" width="7.5546875" style="2" bestFit="1" customWidth="1"/>
    <col min="4" max="4" width="7.109375" style="1" customWidth="1"/>
    <col min="5" max="5" width="23.5546875" style="1" bestFit="1" customWidth="1"/>
    <col min="6" max="6" width="7" style="2" bestFit="1" customWidth="1"/>
    <col min="7" max="7" width="8.88671875" style="1"/>
    <col min="8" max="8" width="27.21875" style="1" bestFit="1" customWidth="1"/>
    <col min="9" max="9" width="7.5546875" style="1" bestFit="1" customWidth="1"/>
    <col min="10" max="11" width="8.88671875" style="1"/>
    <col min="12" max="12" width="8.88671875" style="1" customWidth="1"/>
    <col min="13" max="16384" width="8.88671875" style="1"/>
  </cols>
  <sheetData>
    <row r="1" spans="1:15" ht="17.399999999999999" x14ac:dyDescent="0.3">
      <c r="A1" s="56" t="s">
        <v>21</v>
      </c>
      <c r="B1" s="56"/>
      <c r="C1" s="56"/>
      <c r="D1" s="56"/>
      <c r="E1" s="56"/>
      <c r="F1" s="56"/>
      <c r="G1" s="56"/>
      <c r="H1" s="56"/>
      <c r="I1" s="56"/>
    </row>
    <row r="2" spans="1:15" ht="18" thickBot="1" x14ac:dyDescent="0.35">
      <c r="A2" s="57"/>
      <c r="B2" s="57"/>
      <c r="C2" s="57"/>
      <c r="D2" s="57"/>
      <c r="E2" s="57"/>
      <c r="F2" s="57"/>
      <c r="G2" s="57"/>
      <c r="H2" s="57"/>
      <c r="I2" s="57"/>
    </row>
    <row r="3" spans="1:15" ht="14.4" thickBot="1" x14ac:dyDescent="0.3">
      <c r="B3" s="54" t="s">
        <v>20</v>
      </c>
      <c r="C3" s="55">
        <v>199000</v>
      </c>
    </row>
    <row r="4" spans="1:15" ht="14.4" thickBot="1" x14ac:dyDescent="0.3">
      <c r="B4" s="3"/>
      <c r="C4" s="4"/>
    </row>
    <row r="5" spans="1:15" s="23" customFormat="1" ht="14.4" thickBot="1" x14ac:dyDescent="0.3">
      <c r="A5" s="5" t="s">
        <v>4</v>
      </c>
      <c r="B5" s="21" t="s">
        <v>2</v>
      </c>
      <c r="C5" s="22">
        <f>C7*C6</f>
        <v>10000</v>
      </c>
      <c r="E5" s="24" t="s">
        <v>11</v>
      </c>
      <c r="F5" s="43">
        <v>30</v>
      </c>
      <c r="H5" s="26" t="s">
        <v>15</v>
      </c>
      <c r="I5" s="41">
        <f>F11-C11-C14</f>
        <v>131000</v>
      </c>
      <c r="K5" s="14"/>
      <c r="L5" s="15" t="s">
        <v>18</v>
      </c>
      <c r="M5" s="15"/>
      <c r="N5" s="16"/>
    </row>
    <row r="6" spans="1:15" s="23" customFormat="1" ht="14.4" thickBot="1" x14ac:dyDescent="0.3">
      <c r="A6" s="6"/>
      <c r="B6" s="7" t="s">
        <v>1</v>
      </c>
      <c r="C6" s="27">
        <v>1</v>
      </c>
      <c r="E6" s="28" t="s">
        <v>12</v>
      </c>
      <c r="F6" s="29">
        <v>200</v>
      </c>
      <c r="K6" s="46"/>
      <c r="L6" s="47"/>
      <c r="M6" s="47"/>
      <c r="N6" s="48"/>
    </row>
    <row r="7" spans="1:15" s="23" customFormat="1" ht="14.4" customHeight="1" thickBot="1" x14ac:dyDescent="0.3">
      <c r="A7" s="6"/>
      <c r="B7" s="7" t="s">
        <v>0</v>
      </c>
      <c r="C7" s="30">
        <v>10000</v>
      </c>
      <c r="F7" s="31"/>
      <c r="H7" s="26" t="s">
        <v>14</v>
      </c>
      <c r="I7" s="42">
        <f>C3/I5</f>
        <v>1.5190839694656488</v>
      </c>
      <c r="K7" s="49"/>
      <c r="L7" s="17" t="s">
        <v>19</v>
      </c>
      <c r="M7" s="17"/>
      <c r="N7" s="17"/>
      <c r="O7" s="18"/>
    </row>
    <row r="8" spans="1:15" s="23" customFormat="1" ht="14.4" thickBot="1" x14ac:dyDescent="0.3">
      <c r="A8" s="6"/>
      <c r="B8" s="32" t="s">
        <v>9</v>
      </c>
      <c r="C8" s="33">
        <f>SUM(C9:C10)</f>
        <v>30000</v>
      </c>
      <c r="E8" s="26" t="s">
        <v>13</v>
      </c>
      <c r="F8" s="34">
        <v>30</v>
      </c>
      <c r="K8" s="51"/>
      <c r="L8" s="19"/>
      <c r="M8" s="19"/>
      <c r="N8" s="19"/>
      <c r="O8" s="20"/>
    </row>
    <row r="9" spans="1:15" s="13" customFormat="1" ht="14.4" thickBot="1" x14ac:dyDescent="0.3">
      <c r="A9" s="6"/>
      <c r="B9" s="7" t="s">
        <v>7</v>
      </c>
      <c r="C9" s="35">
        <v>15000</v>
      </c>
      <c r="F9" s="31"/>
    </row>
    <row r="10" spans="1:15" s="23" customFormat="1" ht="14.4" thickBot="1" x14ac:dyDescent="0.3">
      <c r="A10" s="8"/>
      <c r="B10" s="9" t="s">
        <v>8</v>
      </c>
      <c r="C10" s="36">
        <v>15000</v>
      </c>
      <c r="E10" s="24" t="s">
        <v>17</v>
      </c>
      <c r="F10" s="25">
        <f>F5*F6</f>
        <v>6000</v>
      </c>
    </row>
    <row r="11" spans="1:15" s="23" customFormat="1" ht="14.4" thickBot="1" x14ac:dyDescent="0.3">
      <c r="A11" s="10"/>
      <c r="B11" s="11" t="s">
        <v>6</v>
      </c>
      <c r="C11" s="37">
        <f>SUM(C5,C8)</f>
        <v>40000</v>
      </c>
      <c r="E11" s="28" t="s">
        <v>16</v>
      </c>
      <c r="F11" s="38">
        <f>F10*F8</f>
        <v>180000</v>
      </c>
    </row>
    <row r="12" spans="1:15" s="23" customFormat="1" ht="14.4" thickBot="1" x14ac:dyDescent="0.3">
      <c r="A12" s="10"/>
      <c r="C12" s="13"/>
      <c r="F12" s="31"/>
    </row>
    <row r="13" spans="1:15" s="23" customFormat="1" ht="14.4" thickBot="1" x14ac:dyDescent="0.3">
      <c r="A13" s="40" t="s">
        <v>5</v>
      </c>
      <c r="B13" s="12" t="s">
        <v>3</v>
      </c>
      <c r="C13" s="12">
        <f>0.05*F11</f>
        <v>9000</v>
      </c>
      <c r="F13" s="13"/>
      <c r="K13" s="58" t="s">
        <v>24</v>
      </c>
      <c r="L13" s="44"/>
      <c r="M13" s="44"/>
      <c r="N13" s="50"/>
    </row>
    <row r="14" spans="1:15" s="23" customFormat="1" ht="14.4" thickBot="1" x14ac:dyDescent="0.3">
      <c r="B14" s="11" t="s">
        <v>10</v>
      </c>
      <c r="C14" s="39">
        <f>C13</f>
        <v>9000</v>
      </c>
      <c r="F14" s="13"/>
      <c r="K14" s="59"/>
      <c r="L14" s="45"/>
      <c r="M14" s="45"/>
      <c r="N14" s="60"/>
    </row>
    <row r="15" spans="1:15" x14ac:dyDescent="0.25">
      <c r="K15" s="59"/>
      <c r="L15" s="45"/>
      <c r="M15" s="45"/>
      <c r="N15" s="60"/>
    </row>
    <row r="16" spans="1:15" x14ac:dyDescent="0.25">
      <c r="K16" s="59"/>
      <c r="L16" s="45"/>
      <c r="M16" s="45"/>
      <c r="N16" s="60"/>
    </row>
    <row r="17" spans="1:14" ht="17.399999999999999" x14ac:dyDescent="0.3">
      <c r="A17" s="56" t="s">
        <v>22</v>
      </c>
      <c r="B17" s="56"/>
      <c r="C17" s="56"/>
      <c r="D17" s="56"/>
      <c r="E17" s="56"/>
      <c r="F17" s="56"/>
      <c r="G17" s="56"/>
      <c r="H17" s="56"/>
      <c r="I17" s="56"/>
      <c r="K17" s="59"/>
      <c r="L17" s="45"/>
      <c r="M17" s="45"/>
      <c r="N17" s="60"/>
    </row>
    <row r="18" spans="1:14" ht="18" thickBot="1" x14ac:dyDescent="0.35">
      <c r="A18" s="57"/>
      <c r="B18" s="57"/>
      <c r="C18" s="57"/>
      <c r="D18" s="57"/>
      <c r="E18" s="57"/>
      <c r="F18" s="57"/>
      <c r="G18" s="57"/>
      <c r="H18" s="57"/>
      <c r="I18" s="57"/>
      <c r="K18" s="59"/>
      <c r="L18" s="45"/>
      <c r="M18" s="45"/>
      <c r="N18" s="60"/>
    </row>
    <row r="19" spans="1:14" ht="14.4" thickBot="1" x14ac:dyDescent="0.3">
      <c r="B19" s="54" t="s">
        <v>20</v>
      </c>
      <c r="C19" s="55">
        <v>349000</v>
      </c>
      <c r="K19" s="59"/>
      <c r="L19" s="45"/>
      <c r="M19" s="45"/>
      <c r="N19" s="60"/>
    </row>
    <row r="20" spans="1:14" ht="14.4" thickBot="1" x14ac:dyDescent="0.3">
      <c r="B20" s="3"/>
      <c r="C20" s="4"/>
      <c r="K20" s="61"/>
      <c r="L20" s="52"/>
      <c r="M20" s="52"/>
      <c r="N20" s="53"/>
    </row>
    <row r="21" spans="1:14" ht="14.4" thickBot="1" x14ac:dyDescent="0.3">
      <c r="A21" s="5" t="s">
        <v>4</v>
      </c>
      <c r="B21" s="21" t="s">
        <v>2</v>
      </c>
      <c r="C21" s="22">
        <f>C23*C22</f>
        <v>20000</v>
      </c>
      <c r="D21" s="23"/>
      <c r="E21" s="24" t="s">
        <v>11</v>
      </c>
      <c r="F21" s="43">
        <v>35</v>
      </c>
      <c r="G21" s="23"/>
      <c r="H21" s="26" t="s">
        <v>15</v>
      </c>
      <c r="I21" s="41">
        <f>F27-C27-C30</f>
        <v>149500</v>
      </c>
    </row>
    <row r="22" spans="1:14" ht="14.4" thickBot="1" x14ac:dyDescent="0.3">
      <c r="A22" s="6"/>
      <c r="B22" s="7" t="s">
        <v>1</v>
      </c>
      <c r="C22" s="27">
        <v>2</v>
      </c>
      <c r="D22" s="23"/>
      <c r="E22" s="28" t="s">
        <v>12</v>
      </c>
      <c r="F22" s="29">
        <v>200</v>
      </c>
      <c r="G22" s="23"/>
      <c r="H22" s="23"/>
      <c r="I22" s="23"/>
    </row>
    <row r="23" spans="1:14" ht="14.4" thickBot="1" x14ac:dyDescent="0.3">
      <c r="A23" s="6"/>
      <c r="B23" s="7" t="s">
        <v>0</v>
      </c>
      <c r="C23" s="30">
        <v>10000</v>
      </c>
      <c r="D23" s="23"/>
      <c r="E23" s="23"/>
      <c r="F23" s="31"/>
      <c r="G23" s="23"/>
      <c r="H23" s="26" t="s">
        <v>14</v>
      </c>
      <c r="I23" s="42">
        <f>C19/I21</f>
        <v>2.3344481605351173</v>
      </c>
    </row>
    <row r="24" spans="1:14" ht="14.4" thickBot="1" x14ac:dyDescent="0.3">
      <c r="A24" s="6"/>
      <c r="B24" s="32" t="s">
        <v>9</v>
      </c>
      <c r="C24" s="33">
        <f>SUM(C25:C26)</f>
        <v>30000</v>
      </c>
      <c r="D24" s="23"/>
      <c r="E24" s="26" t="s">
        <v>13</v>
      </c>
      <c r="F24" s="34">
        <v>30</v>
      </c>
      <c r="G24" s="23"/>
      <c r="H24" s="23"/>
      <c r="I24" s="23"/>
    </row>
    <row r="25" spans="1:14" ht="14.4" thickBot="1" x14ac:dyDescent="0.3">
      <c r="A25" s="6"/>
      <c r="B25" s="7" t="s">
        <v>7</v>
      </c>
      <c r="C25" s="35">
        <v>15000</v>
      </c>
      <c r="D25" s="13"/>
      <c r="E25" s="13"/>
      <c r="F25" s="31"/>
      <c r="G25" s="13"/>
      <c r="H25" s="13"/>
      <c r="I25" s="13"/>
    </row>
    <row r="26" spans="1:14" ht="14.4" thickBot="1" x14ac:dyDescent="0.3">
      <c r="A26" s="8"/>
      <c r="B26" s="9" t="s">
        <v>8</v>
      </c>
      <c r="C26" s="36">
        <v>15000</v>
      </c>
      <c r="D26" s="23"/>
      <c r="E26" s="24" t="s">
        <v>17</v>
      </c>
      <c r="F26" s="25">
        <f>F21*F22</f>
        <v>7000</v>
      </c>
      <c r="G26" s="23"/>
      <c r="H26" s="23"/>
      <c r="I26" s="23"/>
    </row>
    <row r="27" spans="1:14" ht="14.4" thickBot="1" x14ac:dyDescent="0.3">
      <c r="A27" s="10"/>
      <c r="B27" s="11" t="s">
        <v>6</v>
      </c>
      <c r="C27" s="37">
        <f>SUM(C21,C24)</f>
        <v>50000</v>
      </c>
      <c r="D27" s="23"/>
      <c r="E27" s="28" t="s">
        <v>16</v>
      </c>
      <c r="F27" s="38">
        <f>F26*F24</f>
        <v>210000</v>
      </c>
      <c r="G27" s="23"/>
      <c r="H27" s="23"/>
      <c r="I27" s="23"/>
    </row>
    <row r="28" spans="1:14" ht="14.4" thickBot="1" x14ac:dyDescent="0.3">
      <c r="A28" s="10"/>
      <c r="B28" s="23"/>
      <c r="C28" s="13"/>
      <c r="D28" s="23"/>
      <c r="E28" s="23"/>
      <c r="F28" s="31"/>
      <c r="G28" s="23"/>
      <c r="H28" s="23"/>
      <c r="I28" s="23"/>
    </row>
    <row r="29" spans="1:14" ht="14.4" thickBot="1" x14ac:dyDescent="0.3">
      <c r="A29" s="40" t="s">
        <v>5</v>
      </c>
      <c r="B29" s="12" t="s">
        <v>3</v>
      </c>
      <c r="C29" s="12">
        <f>0.05*F27</f>
        <v>10500</v>
      </c>
      <c r="D29" s="23"/>
      <c r="E29" s="23"/>
      <c r="F29" s="13"/>
      <c r="G29" s="23"/>
      <c r="H29" s="23"/>
      <c r="I29" s="23"/>
    </row>
    <row r="30" spans="1:14" ht="14.4" thickBot="1" x14ac:dyDescent="0.3">
      <c r="A30" s="23"/>
      <c r="B30" s="11" t="s">
        <v>10</v>
      </c>
      <c r="C30" s="39">
        <f>C29</f>
        <v>10500</v>
      </c>
      <c r="D30" s="23"/>
      <c r="E30" s="23"/>
      <c r="F30" s="13"/>
      <c r="G30" s="23"/>
      <c r="H30" s="23"/>
      <c r="I30" s="23"/>
    </row>
    <row r="33" spans="1:9" ht="17.399999999999999" x14ac:dyDescent="0.3">
      <c r="A33" s="56" t="s">
        <v>23</v>
      </c>
      <c r="B33" s="56"/>
      <c r="C33" s="56"/>
      <c r="D33" s="56"/>
      <c r="E33" s="56"/>
      <c r="F33" s="56"/>
      <c r="G33" s="56"/>
      <c r="H33" s="56"/>
      <c r="I33" s="56"/>
    </row>
    <row r="34" spans="1:9" ht="18" thickBot="1" x14ac:dyDescent="0.3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4.4" thickBot="1" x14ac:dyDescent="0.3">
      <c r="B35" s="54" t="s">
        <v>20</v>
      </c>
      <c r="C35" s="55">
        <v>449000</v>
      </c>
    </row>
    <row r="36" spans="1:9" ht="14.4" thickBot="1" x14ac:dyDescent="0.3">
      <c r="B36" s="3"/>
      <c r="C36" s="4"/>
    </row>
    <row r="37" spans="1:9" ht="14.4" thickBot="1" x14ac:dyDescent="0.3">
      <c r="A37" s="5" t="s">
        <v>4</v>
      </c>
      <c r="B37" s="21" t="s">
        <v>2</v>
      </c>
      <c r="C37" s="22">
        <f>C39*C38</f>
        <v>30000</v>
      </c>
      <c r="D37" s="23"/>
      <c r="E37" s="24" t="s">
        <v>11</v>
      </c>
      <c r="F37" s="43">
        <v>40</v>
      </c>
      <c r="G37" s="23"/>
      <c r="H37" s="26" t="s">
        <v>15</v>
      </c>
      <c r="I37" s="41">
        <f>F43-C43-C46</f>
        <v>168000</v>
      </c>
    </row>
    <row r="38" spans="1:9" ht="14.4" thickBot="1" x14ac:dyDescent="0.3">
      <c r="A38" s="6"/>
      <c r="B38" s="7" t="s">
        <v>1</v>
      </c>
      <c r="C38" s="27">
        <v>3</v>
      </c>
      <c r="D38" s="23"/>
      <c r="E38" s="28" t="s">
        <v>12</v>
      </c>
      <c r="F38" s="29">
        <v>200</v>
      </c>
      <c r="G38" s="23"/>
      <c r="H38" s="23"/>
      <c r="I38" s="23"/>
    </row>
    <row r="39" spans="1:9" ht="14.4" thickBot="1" x14ac:dyDescent="0.3">
      <c r="A39" s="6"/>
      <c r="B39" s="7" t="s">
        <v>0</v>
      </c>
      <c r="C39" s="30">
        <v>10000</v>
      </c>
      <c r="D39" s="23"/>
      <c r="E39" s="23"/>
      <c r="F39" s="31"/>
      <c r="G39" s="23"/>
      <c r="H39" s="26" t="s">
        <v>14</v>
      </c>
      <c r="I39" s="42">
        <f>C35/I37</f>
        <v>2.6726190476190474</v>
      </c>
    </row>
    <row r="40" spans="1:9" ht="14.4" thickBot="1" x14ac:dyDescent="0.3">
      <c r="A40" s="6"/>
      <c r="B40" s="32" t="s">
        <v>9</v>
      </c>
      <c r="C40" s="33">
        <f>SUM(C41:C42)</f>
        <v>30000</v>
      </c>
      <c r="D40" s="23"/>
      <c r="E40" s="26" t="s">
        <v>13</v>
      </c>
      <c r="F40" s="34">
        <v>30</v>
      </c>
      <c r="G40" s="23"/>
      <c r="H40" s="23"/>
      <c r="I40" s="23"/>
    </row>
    <row r="41" spans="1:9" ht="14.4" thickBot="1" x14ac:dyDescent="0.3">
      <c r="A41" s="6"/>
      <c r="B41" s="7" t="s">
        <v>7</v>
      </c>
      <c r="C41" s="35">
        <v>15000</v>
      </c>
      <c r="D41" s="13"/>
      <c r="E41" s="13"/>
      <c r="F41" s="31"/>
      <c r="G41" s="13"/>
      <c r="H41" s="13"/>
      <c r="I41" s="13"/>
    </row>
    <row r="42" spans="1:9" ht="14.4" thickBot="1" x14ac:dyDescent="0.3">
      <c r="A42" s="8"/>
      <c r="B42" s="9" t="s">
        <v>8</v>
      </c>
      <c r="C42" s="36">
        <v>15000</v>
      </c>
      <c r="D42" s="23"/>
      <c r="E42" s="24" t="s">
        <v>17</v>
      </c>
      <c r="F42" s="25">
        <f>F37*F38</f>
        <v>8000</v>
      </c>
      <c r="G42" s="23"/>
      <c r="H42" s="23"/>
      <c r="I42" s="23"/>
    </row>
    <row r="43" spans="1:9" ht="14.4" thickBot="1" x14ac:dyDescent="0.3">
      <c r="A43" s="10"/>
      <c r="B43" s="11" t="s">
        <v>6</v>
      </c>
      <c r="C43" s="37">
        <f>SUM(C37,C40)</f>
        <v>60000</v>
      </c>
      <c r="D43" s="23"/>
      <c r="E43" s="28" t="s">
        <v>16</v>
      </c>
      <c r="F43" s="38">
        <f>F42*F40</f>
        <v>240000</v>
      </c>
      <c r="G43" s="23"/>
      <c r="H43" s="23"/>
      <c r="I43" s="23"/>
    </row>
    <row r="44" spans="1:9" ht="14.4" thickBot="1" x14ac:dyDescent="0.3">
      <c r="A44" s="10"/>
      <c r="B44" s="23"/>
      <c r="C44" s="13"/>
      <c r="D44" s="23"/>
      <c r="E44" s="23"/>
      <c r="F44" s="31"/>
      <c r="G44" s="23"/>
      <c r="H44" s="23"/>
      <c r="I44" s="23"/>
    </row>
    <row r="45" spans="1:9" ht="14.4" thickBot="1" x14ac:dyDescent="0.3">
      <c r="A45" s="40" t="s">
        <v>5</v>
      </c>
      <c r="B45" s="12" t="s">
        <v>3</v>
      </c>
      <c r="C45" s="12">
        <f>0.05*F43</f>
        <v>12000</v>
      </c>
      <c r="D45" s="23"/>
      <c r="E45" s="23"/>
      <c r="F45" s="13"/>
      <c r="G45" s="23"/>
      <c r="H45" s="23"/>
      <c r="I45" s="23"/>
    </row>
    <row r="46" spans="1:9" ht="14.4" thickBot="1" x14ac:dyDescent="0.3">
      <c r="A46" s="23"/>
      <c r="B46" s="11" t="s">
        <v>10</v>
      </c>
      <c r="C46" s="39">
        <f>C45</f>
        <v>12000</v>
      </c>
      <c r="D46" s="23"/>
      <c r="E46" s="23"/>
      <c r="F46" s="13"/>
      <c r="G46" s="23"/>
      <c r="H46" s="23"/>
      <c r="I46" s="23"/>
    </row>
  </sheetData>
  <mergeCells count="11">
    <mergeCell ref="K13:N20"/>
    <mergeCell ref="A1:I1"/>
    <mergeCell ref="A17:I17"/>
    <mergeCell ref="A21:A26"/>
    <mergeCell ref="A33:I33"/>
    <mergeCell ref="A37:A42"/>
    <mergeCell ref="L5:N6"/>
    <mergeCell ref="K5:K6"/>
    <mergeCell ref="K7:K8"/>
    <mergeCell ref="L7:O8"/>
    <mergeCell ref="A5:A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2015-03-14T17:50:11Z</dcterms:created>
  <dcterms:modified xsi:type="dcterms:W3CDTF">2015-03-14T18:44:21Z</dcterms:modified>
</cp:coreProperties>
</file>