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1235" windowHeight="6435" firstSheet="1" activeTab="1"/>
  </bookViews>
  <sheets>
    <sheet name="2013" sheetId="1" state="hidden" r:id="rId1"/>
    <sheet name="2013 " sheetId="2" r:id="rId2"/>
  </sheets>
  <definedNames/>
  <calcPr fullCalcOnLoad="1"/>
</workbook>
</file>

<file path=xl/sharedStrings.xml><?xml version="1.0" encoding="utf-8"?>
<sst xmlns="http://schemas.openxmlformats.org/spreadsheetml/2006/main" count="242" uniqueCount="83">
  <si>
    <t>Низкий сезон</t>
  </si>
  <si>
    <t>Средний сезон</t>
  </si>
  <si>
    <t>Высокий сезон</t>
  </si>
  <si>
    <t>Пиковый сезон</t>
  </si>
  <si>
    <t>Будние дни Вс - Пт</t>
  </si>
  <si>
    <t>Выходные   Пт - Вс</t>
  </si>
  <si>
    <t>Выходные  Пт - Вс</t>
  </si>
  <si>
    <t>Доп место</t>
  </si>
  <si>
    <t>Тарифы Rack на размещение в мини-отеле "Друзья" на Банковском на 2013 г.</t>
  </si>
  <si>
    <t>Тарифы Rack на размещение в мини-отеле "Друзья" Чехова на 2013 г.</t>
  </si>
  <si>
    <t>Тарифы Rack на размещение в Квартире "Друзей" на 2013 г.</t>
  </si>
  <si>
    <t>Тарифы Rack на размещение в мини-отеле "Друзья" на Грибоедова на 2013 г.</t>
  </si>
  <si>
    <t>Тарифы Rack на размещение в мини-отеле "Друзья" на Невском на 2013 г.</t>
  </si>
  <si>
    <t>* Исключая даты пикового сезона. В стоимость проживания завтрак не включен.</t>
  </si>
  <si>
    <t>08.01.13-01.03.13                                                 10.11.13-31.12.13</t>
  </si>
  <si>
    <t>01.03.13-22.03.13   01.04.13-01.05.13                                                01.09.13-01.11.13</t>
  </si>
  <si>
    <t xml:space="preserve"> 12.05.13-01.09.13*       22.03.13-01.04.13           01.11.13-10.11.13                                                     </t>
  </si>
  <si>
    <t xml:space="preserve"> 12.05.13-01.09.13*       22.03.13-01.04.13           01.11.13-10.11.13                                                       </t>
  </si>
  <si>
    <t>31.12.13-08.01.14      01.05.13-12.05.13                                                14.06.13-14.07.13</t>
  </si>
  <si>
    <t>Тарифы Rack на размещение в мини-отеле "Друзья" на Восстания на 2013 г.</t>
  </si>
  <si>
    <t>Тарифы Rack на размещение в мини-отеле "Друзья" на Казанской на 2013 г.</t>
  </si>
  <si>
    <t>Многоместный (6): 2 номера</t>
  </si>
  <si>
    <t>Многоместный (4): 3 номера</t>
  </si>
  <si>
    <t>Отдельный номер (2+1): 3 номера</t>
  </si>
  <si>
    <t>Отдельный номер (1+1+диван): 7 номеров</t>
  </si>
  <si>
    <t>Отдельный номер (2+1+диван): 9 номеров</t>
  </si>
  <si>
    <t>Отдельный номер (1+1): 3 номера</t>
  </si>
  <si>
    <t>Многоместный (6): 4 номера</t>
  </si>
  <si>
    <t>Многоместный (8): 2 номера</t>
  </si>
  <si>
    <t>Многоместный (4): 2 номера</t>
  </si>
  <si>
    <t>Отдельный номер (2+1): 1 номер</t>
  </si>
  <si>
    <t>Отдельный номер (2+диван): 16 номеров</t>
  </si>
  <si>
    <t>Отдельный номер (2+1+диван): 13 номеров</t>
  </si>
  <si>
    <t>Отдельный номер (2+1+2 дивана): 1 номер</t>
  </si>
  <si>
    <t>Отдельный номер (1): 2 номера</t>
  </si>
  <si>
    <t>Отдельный номер (2): 3 номера</t>
  </si>
  <si>
    <t>Отдельный номер (2+1): 5 номеров</t>
  </si>
  <si>
    <t>Многоместный (6): 3 номера</t>
  </si>
  <si>
    <t>Отдельный номер (2): 34 номера</t>
  </si>
  <si>
    <t>Отдельный номер (1+1): 1 номер</t>
  </si>
  <si>
    <t>Отдельный номер (2) с удоб. на блок: 7 номеров</t>
  </si>
  <si>
    <t>Отдельный номер (2) с удобствами: 1 номер</t>
  </si>
  <si>
    <t>Категория номера / количество</t>
  </si>
  <si>
    <t>Отдельный номер (2): 1 номер</t>
  </si>
  <si>
    <t>1 чел в отдельном номере (2): 1 номер</t>
  </si>
  <si>
    <t>Мин/макс    кол-во спальных мест</t>
  </si>
  <si>
    <t>6/9</t>
  </si>
  <si>
    <t>21/28</t>
  </si>
  <si>
    <t>27/45</t>
  </si>
  <si>
    <t>2/3</t>
  </si>
  <si>
    <t>32/64</t>
  </si>
  <si>
    <t>39/65</t>
  </si>
  <si>
    <t>4/7</t>
  </si>
  <si>
    <t>62</t>
  </si>
  <si>
    <t>10/15</t>
  </si>
  <si>
    <t>Доп место (раскладушка)</t>
  </si>
  <si>
    <t>01.03.13-01.05.13                                                01.09.13-01.11.13</t>
  </si>
  <si>
    <t xml:space="preserve"> 12.05.13-01.09.13*                01.11.13-10.11.13                                                     </t>
  </si>
  <si>
    <t>1 чел. в отдельном номере (2)</t>
  </si>
  <si>
    <t>1 чел в номере (2+1)</t>
  </si>
  <si>
    <t>2 чел в  (2+1+диван) или (1+1+диван)</t>
  </si>
  <si>
    <t>2 чел в отдельном номере (2+1+диван)</t>
  </si>
  <si>
    <t>1 чел в отдельном номере (2+1) и (2+диван)</t>
  </si>
  <si>
    <t>1 чел в отдельном номере (2)</t>
  </si>
  <si>
    <t>Отдельный номер (2): 10 номеров</t>
  </si>
  <si>
    <t>1 чел в отдельном номере (2) или (1+1)</t>
  </si>
  <si>
    <t>1 чел в отдельном номере (2) с удоб. на блок</t>
  </si>
  <si>
    <t>Многоместный (8): 8 номера</t>
  </si>
  <si>
    <t>Многоместный (12): (только для групп)</t>
  </si>
  <si>
    <t>Отдельный номер (2)</t>
  </si>
  <si>
    <t>Отдельный номер (2+1)</t>
  </si>
  <si>
    <t>Многоместный (8)</t>
  </si>
  <si>
    <t>Многоместный (12)</t>
  </si>
  <si>
    <t>ТАРИФА ДЛЯ РАЗМЕЩЕНИЯ НА ГОД</t>
  </si>
  <si>
    <t>ТАРИФЫ НА РАЗМЕЩЕНИЕ</t>
  </si>
  <si>
    <t>для формата "ГИПЕР ХОСТЕЛ"</t>
  </si>
  <si>
    <t>для формата "СУПЕР ХОСТЕЛ"</t>
  </si>
  <si>
    <t>для формата "МИНИОТЕЛЬ ДОМАШНИЙ"</t>
  </si>
  <si>
    <t>Многоместный (6)</t>
  </si>
  <si>
    <t xml:space="preserve">Многоместный (4) </t>
  </si>
  <si>
    <t>Отдельный номер (1+1+диван)</t>
  </si>
  <si>
    <t>Отдельный номер (2+1+диван)</t>
  </si>
  <si>
    <t>Отдельный номер (1+1)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</si>
</sst>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 Cy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4" fillId="0" borderId="13" xfId="0" applyFont="1" applyBorder="1" applyAlignment="1">
      <alignment horizontal="left"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vertical="center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4" fillId="0" borderId="18" xfId="0" applyFont="1" applyBorder="1" applyAlignment="1">
      <alignment horizontal="left"/>
    </xf>
    <xf numFmtId="20" fontId="4" fillId="0" borderId="19" xfId="0" applyNumberFormat="1" applyFont="1" applyBorder="1" applyAlignment="1">
      <alignment horizontal="left"/>
    </xf>
    <xf numFmtId="0" fontId="4" fillId="0" borderId="20" xfId="0" applyFont="1" applyFill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19" xfId="0" applyFont="1" applyBorder="1" applyAlignment="1">
      <alignment horizontal="justify" vertical="center"/>
    </xf>
    <xf numFmtId="0" fontId="4" fillId="0" borderId="13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center"/>
    </xf>
    <xf numFmtId="0" fontId="5" fillId="34" borderId="21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34" borderId="22" xfId="0" applyFont="1" applyFill="1" applyBorder="1" applyAlignment="1">
      <alignment horizontal="center"/>
    </xf>
    <xf numFmtId="0" fontId="5" fillId="34" borderId="23" xfId="0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34" borderId="16" xfId="0" applyFont="1" applyFill="1" applyBorder="1" applyAlignment="1">
      <alignment horizontal="center"/>
    </xf>
    <xf numFmtId="0" fontId="5" fillId="34" borderId="24" xfId="0" applyFont="1" applyFill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34" borderId="25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 vertical="center"/>
    </xf>
    <xf numFmtId="0" fontId="5" fillId="34" borderId="26" xfId="0" applyFont="1" applyFill="1" applyBorder="1" applyAlignment="1">
      <alignment horizontal="center"/>
    </xf>
    <xf numFmtId="0" fontId="4" fillId="0" borderId="19" xfId="0" applyFont="1" applyBorder="1" applyAlignment="1">
      <alignment horizontal="left" vertical="center"/>
    </xf>
    <xf numFmtId="0" fontId="5" fillId="34" borderId="27" xfId="0" applyFont="1" applyFill="1" applyBorder="1" applyAlignment="1">
      <alignment horizontal="center" vertical="center"/>
    </xf>
    <xf numFmtId="0" fontId="5" fillId="34" borderId="22" xfId="0" applyFont="1" applyFill="1" applyBorder="1" applyAlignment="1">
      <alignment horizontal="center" vertical="center"/>
    </xf>
    <xf numFmtId="0" fontId="5" fillId="34" borderId="23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49" fontId="0" fillId="0" borderId="22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49" fontId="0" fillId="0" borderId="16" xfId="0" applyNumberFormat="1" applyBorder="1" applyAlignment="1">
      <alignment horizontal="center"/>
    </xf>
    <xf numFmtId="0" fontId="0" fillId="0" borderId="25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0" fillId="34" borderId="25" xfId="0" applyFill="1" applyBorder="1" applyAlignment="1">
      <alignment horizontal="center"/>
    </xf>
    <xf numFmtId="0" fontId="4" fillId="0" borderId="29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34" borderId="30" xfId="0" applyFont="1" applyFill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4" fillId="0" borderId="29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5" fillId="34" borderId="32" xfId="0" applyFont="1" applyFill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0" fillId="34" borderId="21" xfId="0" applyFont="1" applyFill="1" applyBorder="1" applyAlignment="1">
      <alignment horizontal="center" vertical="center" wrapText="1"/>
    </xf>
    <xf numFmtId="0" fontId="0" fillId="34" borderId="28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left" vertical="center"/>
    </xf>
    <xf numFmtId="0" fontId="5" fillId="0" borderId="34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/>
    </xf>
    <xf numFmtId="0" fontId="0" fillId="34" borderId="34" xfId="0" applyFill="1" applyBorder="1" applyAlignment="1">
      <alignment horizontal="center"/>
    </xf>
    <xf numFmtId="0" fontId="0" fillId="34" borderId="22" xfId="0" applyFill="1" applyBorder="1" applyAlignment="1">
      <alignment horizontal="center"/>
    </xf>
    <xf numFmtId="0" fontId="4" fillId="0" borderId="18" xfId="0" applyFont="1" applyBorder="1" applyAlignment="1">
      <alignment horizontal="left" vertical="center"/>
    </xf>
    <xf numFmtId="0" fontId="0" fillId="0" borderId="35" xfId="0" applyBorder="1" applyAlignment="1">
      <alignment horizont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1" fillId="33" borderId="32" xfId="0" applyFont="1" applyFill="1" applyBorder="1" applyAlignment="1">
      <alignment horizontal="center" vertical="center" wrapText="1"/>
    </xf>
    <xf numFmtId="0" fontId="1" fillId="33" borderId="37" xfId="0" applyFont="1" applyFill="1" applyBorder="1" applyAlignment="1">
      <alignment horizontal="center" vertical="center" wrapText="1"/>
    </xf>
    <xf numFmtId="0" fontId="1" fillId="33" borderId="38" xfId="0" applyFont="1" applyFill="1" applyBorder="1" applyAlignment="1">
      <alignment horizontal="center" vertical="center" wrapText="1"/>
    </xf>
    <xf numFmtId="0" fontId="1" fillId="33" borderId="39" xfId="0" applyFont="1" applyFill="1" applyBorder="1" applyAlignment="1">
      <alignment horizontal="center" vertical="center" wrapText="1"/>
    </xf>
    <xf numFmtId="0" fontId="1" fillId="33" borderId="33" xfId="0" applyFont="1" applyFill="1" applyBorder="1" applyAlignment="1">
      <alignment horizontal="center" vertical="center" wrapText="1"/>
    </xf>
    <xf numFmtId="0" fontId="1" fillId="33" borderId="40" xfId="0" applyFont="1" applyFill="1" applyBorder="1" applyAlignment="1">
      <alignment horizontal="center" vertical="center" wrapText="1"/>
    </xf>
    <xf numFmtId="0" fontId="1" fillId="33" borderId="30" xfId="0" applyFont="1" applyFill="1" applyBorder="1" applyAlignment="1">
      <alignment horizontal="center" vertical="center" wrapText="1"/>
    </xf>
    <xf numFmtId="0" fontId="1" fillId="33" borderId="34" xfId="0" applyFont="1" applyFill="1" applyBorder="1" applyAlignment="1">
      <alignment horizontal="center" vertical="center" wrapText="1"/>
    </xf>
    <xf numFmtId="0" fontId="1" fillId="33" borderId="28" xfId="0" applyFont="1" applyFill="1" applyBorder="1" applyAlignment="1">
      <alignment horizontal="center"/>
    </xf>
    <xf numFmtId="0" fontId="1" fillId="33" borderId="41" xfId="0" applyFont="1" applyFill="1" applyBorder="1" applyAlignment="1">
      <alignment horizontal="center"/>
    </xf>
    <xf numFmtId="0" fontId="1" fillId="33" borderId="27" xfId="0" applyFont="1" applyFill="1" applyBorder="1" applyAlignment="1">
      <alignment horizontal="center" vertical="center" wrapText="1"/>
    </xf>
    <xf numFmtId="0" fontId="1" fillId="33" borderId="4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" fillId="33" borderId="3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3" fontId="5" fillId="0" borderId="21" xfId="0" applyNumberFormat="1" applyFont="1" applyBorder="1" applyAlignment="1">
      <alignment horizontal="right"/>
    </xf>
    <xf numFmtId="3" fontId="5" fillId="34" borderId="21" xfId="0" applyNumberFormat="1" applyFont="1" applyFill="1" applyBorder="1" applyAlignment="1">
      <alignment horizontal="right"/>
    </xf>
    <xf numFmtId="3" fontId="5" fillId="34" borderId="10" xfId="0" applyNumberFormat="1" applyFont="1" applyFill="1" applyBorder="1" applyAlignment="1">
      <alignment horizontal="right"/>
    </xf>
    <xf numFmtId="3" fontId="5" fillId="0" borderId="22" xfId="0" applyNumberFormat="1" applyFont="1" applyBorder="1" applyAlignment="1">
      <alignment horizontal="right"/>
    </xf>
    <xf numFmtId="3" fontId="5" fillId="34" borderId="22" xfId="0" applyNumberFormat="1" applyFont="1" applyFill="1" applyBorder="1" applyAlignment="1">
      <alignment horizontal="right"/>
    </xf>
    <xf numFmtId="3" fontId="5" fillId="34" borderId="23" xfId="0" applyNumberFormat="1" applyFont="1" applyFill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3" fontId="5" fillId="34" borderId="11" xfId="0" applyNumberFormat="1" applyFont="1" applyFill="1" applyBorder="1" applyAlignment="1">
      <alignment horizontal="right"/>
    </xf>
    <xf numFmtId="3" fontId="5" fillId="34" borderId="32" xfId="0" applyNumberFormat="1" applyFont="1" applyFill="1" applyBorder="1" applyAlignment="1">
      <alignment horizontal="right"/>
    </xf>
    <xf numFmtId="3" fontId="5" fillId="0" borderId="16" xfId="0" applyNumberFormat="1" applyFont="1" applyBorder="1" applyAlignment="1">
      <alignment horizontal="right"/>
    </xf>
    <xf numFmtId="3" fontId="5" fillId="34" borderId="16" xfId="0" applyNumberFormat="1" applyFont="1" applyFill="1" applyBorder="1" applyAlignment="1">
      <alignment horizontal="right"/>
    </xf>
    <xf numFmtId="3" fontId="5" fillId="34" borderId="24" xfId="0" applyNumberFormat="1" applyFont="1" applyFill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3" fontId="5" fillId="0" borderId="23" xfId="0" applyNumberFormat="1" applyFont="1" applyBorder="1" applyAlignment="1">
      <alignment horizontal="right"/>
    </xf>
    <xf numFmtId="3" fontId="5" fillId="0" borderId="24" xfId="0" applyNumberFormat="1" applyFont="1" applyBorder="1" applyAlignment="1">
      <alignment horizontal="right"/>
    </xf>
    <xf numFmtId="0" fontId="4" fillId="0" borderId="43" xfId="0" applyFont="1" applyBorder="1" applyAlignment="1">
      <alignment horizontal="left" vertical="center"/>
    </xf>
    <xf numFmtId="3" fontId="5" fillId="0" borderId="44" xfId="0" applyNumberFormat="1" applyFont="1" applyBorder="1" applyAlignment="1">
      <alignment horizontal="right"/>
    </xf>
    <xf numFmtId="3" fontId="5" fillId="0" borderId="45" xfId="0" applyNumberFormat="1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spb.hh.ru/employer-logo/808158.jpe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0</xdr:rowOff>
    </xdr:from>
    <xdr:to>
      <xdr:col>0</xdr:col>
      <xdr:colOff>1781175</xdr:colOff>
      <xdr:row>8</xdr:row>
      <xdr:rowOff>95250</xdr:rowOff>
    </xdr:to>
    <xdr:pic>
      <xdr:nvPicPr>
        <xdr:cNvPr id="1" name="Picture 4" descr="Друзья - молодежные отели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04775" y="0"/>
          <a:ext cx="166687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0"/>
  <sheetViews>
    <sheetView zoomScalePageLayoutView="0" workbookViewId="0" topLeftCell="A63">
      <selection activeCell="K25" sqref="K25"/>
    </sheetView>
  </sheetViews>
  <sheetFormatPr defaultColWidth="9.00390625" defaultRowHeight="12.75"/>
  <cols>
    <col min="1" max="1" width="37.625" style="0" customWidth="1"/>
    <col min="2" max="2" width="10.75390625" style="0" customWidth="1"/>
    <col min="3" max="3" width="12.25390625" style="0" customWidth="1"/>
    <col min="4" max="4" width="11.375" style="0" customWidth="1"/>
    <col min="5" max="5" width="12.00390625" style="0" customWidth="1"/>
    <col min="6" max="6" width="11.25390625" style="0" customWidth="1"/>
    <col min="7" max="7" width="12.125" style="0" customWidth="1"/>
    <col min="8" max="8" width="11.25390625" style="0" customWidth="1"/>
    <col min="9" max="9" width="16.00390625" style="0" customWidth="1"/>
    <col min="11" max="11" width="39.00390625" style="0" customWidth="1"/>
    <col min="12" max="12" width="10.125" style="0" customWidth="1"/>
    <col min="13" max="13" width="16.25390625" style="0" customWidth="1"/>
    <col min="14" max="14" width="16.875" style="0" customWidth="1"/>
    <col min="15" max="15" width="17.375" style="0" customWidth="1"/>
    <col min="16" max="16" width="16.75390625" style="0" customWidth="1"/>
  </cols>
  <sheetData>
    <row r="1" spans="1:16" ht="12.75">
      <c r="A1" s="89" t="s">
        <v>8</v>
      </c>
      <c r="B1" s="90"/>
      <c r="C1" s="90"/>
      <c r="D1" s="90"/>
      <c r="E1" s="90"/>
      <c r="F1" s="90"/>
      <c r="G1" s="90"/>
      <c r="H1" s="90"/>
      <c r="I1" s="90"/>
      <c r="K1" s="89" t="s">
        <v>9</v>
      </c>
      <c r="L1" s="89"/>
      <c r="M1" s="89"/>
      <c r="N1" s="89"/>
      <c r="O1" s="89"/>
      <c r="P1" s="89"/>
    </row>
    <row r="2" ht="13.5" thickBot="1">
      <c r="L2" s="6"/>
    </row>
    <row r="3" spans="1:16" ht="12.75" customHeight="1">
      <c r="A3" s="79" t="s">
        <v>42</v>
      </c>
      <c r="B3" s="82" t="s">
        <v>45</v>
      </c>
      <c r="C3" s="85" t="s">
        <v>0</v>
      </c>
      <c r="D3" s="86"/>
      <c r="E3" s="85" t="s">
        <v>1</v>
      </c>
      <c r="F3" s="86"/>
      <c r="G3" s="85" t="s">
        <v>2</v>
      </c>
      <c r="H3" s="86"/>
      <c r="I3" s="1" t="s">
        <v>3</v>
      </c>
      <c r="K3" s="79" t="s">
        <v>42</v>
      </c>
      <c r="L3" s="82" t="s">
        <v>45</v>
      </c>
      <c r="M3" s="49" t="s">
        <v>0</v>
      </c>
      <c r="N3" s="49" t="s">
        <v>1</v>
      </c>
      <c r="O3" s="49" t="s">
        <v>2</v>
      </c>
      <c r="P3" s="50" t="s">
        <v>3</v>
      </c>
    </row>
    <row r="4" spans="1:16" ht="42" customHeight="1">
      <c r="A4" s="80"/>
      <c r="B4" s="83"/>
      <c r="C4" s="87" t="s">
        <v>14</v>
      </c>
      <c r="D4" s="88"/>
      <c r="E4" s="87" t="s">
        <v>15</v>
      </c>
      <c r="F4" s="88"/>
      <c r="G4" s="87" t="s">
        <v>16</v>
      </c>
      <c r="H4" s="88"/>
      <c r="I4" s="77" t="s">
        <v>18</v>
      </c>
      <c r="K4" s="80"/>
      <c r="L4" s="83"/>
      <c r="M4" s="92" t="s">
        <v>14</v>
      </c>
      <c r="N4" s="92" t="s">
        <v>15</v>
      </c>
      <c r="O4" s="92" t="s">
        <v>17</v>
      </c>
      <c r="P4" s="77" t="s">
        <v>18</v>
      </c>
    </row>
    <row r="5" spans="1:16" ht="27" customHeight="1" thickBot="1">
      <c r="A5" s="80"/>
      <c r="B5" s="83"/>
      <c r="C5" s="2" t="s">
        <v>4</v>
      </c>
      <c r="D5" s="2" t="s">
        <v>5</v>
      </c>
      <c r="E5" s="3" t="s">
        <v>4</v>
      </c>
      <c r="F5" s="2" t="s">
        <v>6</v>
      </c>
      <c r="G5" s="2" t="s">
        <v>4</v>
      </c>
      <c r="H5" s="2" t="s">
        <v>6</v>
      </c>
      <c r="I5" s="91"/>
      <c r="K5" s="81"/>
      <c r="L5" s="84"/>
      <c r="M5" s="84"/>
      <c r="N5" s="84"/>
      <c r="O5" s="84"/>
      <c r="P5" s="91"/>
    </row>
    <row r="6" spans="1:16" ht="12" customHeight="1">
      <c r="A6" s="12" t="s">
        <v>21</v>
      </c>
      <c r="B6" s="40">
        <v>12</v>
      </c>
      <c r="C6" s="20">
        <v>350</v>
      </c>
      <c r="D6" s="20">
        <v>450</v>
      </c>
      <c r="E6" s="21">
        <v>550</v>
      </c>
      <c r="F6" s="21">
        <v>650</v>
      </c>
      <c r="G6" s="21">
        <v>800</v>
      </c>
      <c r="H6" s="21">
        <v>900</v>
      </c>
      <c r="I6" s="22">
        <v>1000</v>
      </c>
      <c r="K6" s="17" t="s">
        <v>40</v>
      </c>
      <c r="L6" s="34">
        <v>14</v>
      </c>
      <c r="M6" s="37">
        <v>1400</v>
      </c>
      <c r="N6" s="38">
        <f>1600+100</f>
        <v>1700</v>
      </c>
      <c r="O6" s="38">
        <f>2000+100</f>
        <v>2100</v>
      </c>
      <c r="P6" s="39">
        <f>2500+200</f>
        <v>2700</v>
      </c>
    </row>
    <row r="7" spans="1:16" ht="12" customHeight="1">
      <c r="A7" s="13" t="s">
        <v>22</v>
      </c>
      <c r="B7" s="41">
        <v>12</v>
      </c>
      <c r="C7" s="23">
        <v>450</v>
      </c>
      <c r="D7" s="23">
        <v>550</v>
      </c>
      <c r="E7" s="24">
        <v>650</v>
      </c>
      <c r="F7" s="24">
        <v>750</v>
      </c>
      <c r="G7" s="24">
        <v>900</v>
      </c>
      <c r="H7" s="24">
        <v>1000</v>
      </c>
      <c r="I7" s="25">
        <v>1100</v>
      </c>
      <c r="K7" s="18" t="s">
        <v>41</v>
      </c>
      <c r="L7" s="29">
        <v>2</v>
      </c>
      <c r="M7" s="37">
        <v>2000</v>
      </c>
      <c r="N7" s="38">
        <f>2200+200</f>
        <v>2400</v>
      </c>
      <c r="O7" s="38">
        <f>2500+100</f>
        <v>2600</v>
      </c>
      <c r="P7" s="39">
        <f>3200+200</f>
        <v>3400</v>
      </c>
    </row>
    <row r="8" spans="1:16" ht="12.75">
      <c r="A8" s="5" t="s">
        <v>23</v>
      </c>
      <c r="B8" s="42" t="s">
        <v>46</v>
      </c>
      <c r="C8" s="23">
        <v>1200</v>
      </c>
      <c r="D8" s="23">
        <v>1400</v>
      </c>
      <c r="E8" s="24">
        <v>1600</v>
      </c>
      <c r="F8" s="24">
        <v>1800</v>
      </c>
      <c r="G8" s="24">
        <f>2200+100</f>
        <v>2300</v>
      </c>
      <c r="H8" s="24">
        <f>2400+100</f>
        <v>2500</v>
      </c>
      <c r="I8" s="25">
        <f>2600+200</f>
        <v>2800</v>
      </c>
      <c r="K8" s="18" t="s">
        <v>66</v>
      </c>
      <c r="L8" s="29"/>
      <c r="M8" s="75">
        <v>1200</v>
      </c>
      <c r="N8" s="29">
        <v>1500</v>
      </c>
      <c r="O8" s="29">
        <v>1900</v>
      </c>
      <c r="P8" s="76">
        <v>2200</v>
      </c>
    </row>
    <row r="9" spans="1:16" ht="13.5" thickBot="1">
      <c r="A9" s="5" t="s">
        <v>24</v>
      </c>
      <c r="B9" s="41" t="s">
        <v>47</v>
      </c>
      <c r="C9" s="23">
        <v>1700</v>
      </c>
      <c r="D9" s="23">
        <v>1900</v>
      </c>
      <c r="E9" s="23">
        <v>2100</v>
      </c>
      <c r="F9" s="23">
        <v>2300</v>
      </c>
      <c r="G9" s="24">
        <f>2900+100</f>
        <v>3000</v>
      </c>
      <c r="H9" s="24">
        <f>3100+100</f>
        <v>3200</v>
      </c>
      <c r="I9" s="25">
        <f>3300+200</f>
        <v>3500</v>
      </c>
      <c r="K9" s="19" t="s">
        <v>55</v>
      </c>
      <c r="L9" s="67">
        <v>2</v>
      </c>
      <c r="M9" s="73">
        <v>400</v>
      </c>
      <c r="N9" s="67">
        <v>500</v>
      </c>
      <c r="O9" s="67">
        <v>600</v>
      </c>
      <c r="P9" s="74">
        <v>600</v>
      </c>
    </row>
    <row r="10" spans="1:16" ht="12.75">
      <c r="A10" s="5" t="s">
        <v>25</v>
      </c>
      <c r="B10" s="41" t="s">
        <v>48</v>
      </c>
      <c r="C10" s="23">
        <v>1700</v>
      </c>
      <c r="D10" s="23">
        <v>1900</v>
      </c>
      <c r="E10" s="23">
        <v>2100</v>
      </c>
      <c r="F10" s="23">
        <v>2300</v>
      </c>
      <c r="G10" s="24">
        <f>2900+100</f>
        <v>3000</v>
      </c>
      <c r="H10" s="24">
        <f>3100+100</f>
        <v>3200</v>
      </c>
      <c r="I10" s="25">
        <f>3300+200</f>
        <v>3500</v>
      </c>
      <c r="K10" s="8" t="s">
        <v>13</v>
      </c>
      <c r="L10" s="8"/>
      <c r="M10" s="8"/>
      <c r="N10" s="8"/>
      <c r="O10" s="4"/>
      <c r="P10" s="4"/>
    </row>
    <row r="11" spans="1:9" ht="12.75">
      <c r="A11" s="5" t="s">
        <v>26</v>
      </c>
      <c r="B11" s="41">
        <v>6</v>
      </c>
      <c r="C11" s="23">
        <v>1200</v>
      </c>
      <c r="D11" s="23">
        <v>1400</v>
      </c>
      <c r="E11" s="23">
        <v>1600</v>
      </c>
      <c r="F11" s="23">
        <v>1800</v>
      </c>
      <c r="G11" s="24">
        <f>2200+100</f>
        <v>2300</v>
      </c>
      <c r="H11" s="24">
        <f>2400+100</f>
        <v>2500</v>
      </c>
      <c r="I11" s="25">
        <f>2600+200</f>
        <v>2800</v>
      </c>
    </row>
    <row r="12" spans="1:9" ht="12.75">
      <c r="A12" s="5" t="s">
        <v>7</v>
      </c>
      <c r="B12" s="41">
        <v>28</v>
      </c>
      <c r="C12" s="23">
        <v>400</v>
      </c>
      <c r="D12" s="23">
        <v>400</v>
      </c>
      <c r="E12" s="23">
        <v>400</v>
      </c>
      <c r="F12" s="23">
        <v>400</v>
      </c>
      <c r="G12" s="24">
        <v>600</v>
      </c>
      <c r="H12" s="24">
        <v>600</v>
      </c>
      <c r="I12" s="25">
        <v>600</v>
      </c>
    </row>
    <row r="13" spans="1:9" ht="12.75">
      <c r="A13" s="58" t="s">
        <v>59</v>
      </c>
      <c r="B13" s="59"/>
      <c r="C13" s="54">
        <v>1100</v>
      </c>
      <c r="D13" s="54">
        <v>1300</v>
      </c>
      <c r="E13" s="54">
        <v>1400</v>
      </c>
      <c r="F13" s="54">
        <v>1600</v>
      </c>
      <c r="G13" s="60">
        <v>2100</v>
      </c>
      <c r="H13" s="60">
        <v>2300</v>
      </c>
      <c r="I13" s="61">
        <v>2500</v>
      </c>
    </row>
    <row r="14" spans="1:9" ht="13.5" thickBot="1">
      <c r="A14" s="14" t="s">
        <v>60</v>
      </c>
      <c r="B14" s="43"/>
      <c r="C14" s="26">
        <v>1300</v>
      </c>
      <c r="D14" s="26">
        <v>1500</v>
      </c>
      <c r="E14" s="26">
        <v>1700</v>
      </c>
      <c r="F14" s="26">
        <v>1900</v>
      </c>
      <c r="G14" s="27">
        <f>2300+100</f>
        <v>2400</v>
      </c>
      <c r="H14" s="27">
        <f>2500+100</f>
        <v>2600</v>
      </c>
      <c r="I14" s="28">
        <f>2800+100</f>
        <v>2900</v>
      </c>
    </row>
    <row r="15" spans="1:4" ht="12.75" customHeight="1">
      <c r="A15" s="7" t="s">
        <v>13</v>
      </c>
      <c r="B15" s="7"/>
      <c r="C15" s="7"/>
      <c r="D15" s="7"/>
    </row>
    <row r="16" ht="12.75" customHeight="1"/>
    <row r="17" spans="1:9" ht="12.75" customHeight="1">
      <c r="A17" s="89" t="s">
        <v>10</v>
      </c>
      <c r="B17" s="90"/>
      <c r="C17" s="90"/>
      <c r="D17" s="90"/>
      <c r="E17" s="90"/>
      <c r="F17" s="90"/>
      <c r="G17" s="90"/>
      <c r="H17" s="90"/>
      <c r="I17" s="90"/>
    </row>
    <row r="18" ht="14.25" customHeight="1" thickBot="1"/>
    <row r="19" spans="1:9" ht="13.5" customHeight="1">
      <c r="A19" s="79" t="s">
        <v>42</v>
      </c>
      <c r="B19" s="82" t="s">
        <v>45</v>
      </c>
      <c r="C19" s="85" t="s">
        <v>0</v>
      </c>
      <c r="D19" s="86"/>
      <c r="E19" s="85" t="s">
        <v>1</v>
      </c>
      <c r="F19" s="86"/>
      <c r="G19" s="85" t="s">
        <v>2</v>
      </c>
      <c r="H19" s="86"/>
      <c r="I19" s="1" t="s">
        <v>3</v>
      </c>
    </row>
    <row r="20" spans="1:9" ht="42.75" customHeight="1">
      <c r="A20" s="80"/>
      <c r="B20" s="83"/>
      <c r="C20" s="87" t="s">
        <v>14</v>
      </c>
      <c r="D20" s="88"/>
      <c r="E20" s="87" t="s">
        <v>15</v>
      </c>
      <c r="F20" s="88"/>
      <c r="G20" s="87" t="s">
        <v>16</v>
      </c>
      <c r="H20" s="88"/>
      <c r="I20" s="77" t="s">
        <v>18</v>
      </c>
    </row>
    <row r="21" spans="1:9" ht="26.25" customHeight="1" thickBot="1">
      <c r="A21" s="80"/>
      <c r="B21" s="83"/>
      <c r="C21" s="2" t="s">
        <v>4</v>
      </c>
      <c r="D21" s="2" t="s">
        <v>5</v>
      </c>
      <c r="E21" s="3" t="s">
        <v>4</v>
      </c>
      <c r="F21" s="2" t="s">
        <v>6</v>
      </c>
      <c r="G21" s="2" t="s">
        <v>4</v>
      </c>
      <c r="H21" s="2" t="s">
        <v>6</v>
      </c>
      <c r="I21" s="91"/>
    </row>
    <row r="22" spans="1:9" ht="12.75" customHeight="1">
      <c r="A22" s="12" t="s">
        <v>43</v>
      </c>
      <c r="B22" s="20">
        <v>2</v>
      </c>
      <c r="C22" s="20">
        <v>1700</v>
      </c>
      <c r="D22" s="20">
        <v>1800</v>
      </c>
      <c r="E22" s="21">
        <v>2300</v>
      </c>
      <c r="F22" s="21">
        <v>2500</v>
      </c>
      <c r="G22" s="21">
        <f>2700+100</f>
        <v>2800</v>
      </c>
      <c r="H22" s="21">
        <f>2900+100</f>
        <v>3000</v>
      </c>
      <c r="I22" s="22">
        <f>3200+200</f>
        <v>3400</v>
      </c>
    </row>
    <row r="23" spans="1:9" ht="12.75">
      <c r="A23" s="5" t="s">
        <v>44</v>
      </c>
      <c r="B23" s="23">
        <v>2</v>
      </c>
      <c r="C23" s="23">
        <v>1200</v>
      </c>
      <c r="D23" s="23">
        <v>1300</v>
      </c>
      <c r="E23" s="24">
        <v>1800</v>
      </c>
      <c r="F23" s="24">
        <v>2000</v>
      </c>
      <c r="G23" s="24">
        <f>2100+100</f>
        <v>2200</v>
      </c>
      <c r="H23" s="24">
        <f>2300+100</f>
        <v>2400</v>
      </c>
      <c r="I23" s="25">
        <f>2600+200</f>
        <v>2800</v>
      </c>
    </row>
    <row r="24" spans="1:9" ht="13.5" thickBot="1">
      <c r="A24" s="15" t="s">
        <v>7</v>
      </c>
      <c r="B24" s="26">
        <v>1</v>
      </c>
      <c r="C24" s="26">
        <v>400</v>
      </c>
      <c r="D24" s="26">
        <v>400</v>
      </c>
      <c r="E24" s="27">
        <v>500</v>
      </c>
      <c r="F24" s="27">
        <v>500</v>
      </c>
      <c r="G24" s="27">
        <v>600</v>
      </c>
      <c r="H24" s="27">
        <v>600</v>
      </c>
      <c r="I24" s="28">
        <v>800</v>
      </c>
    </row>
    <row r="25" spans="1:4" ht="12.75">
      <c r="A25" s="7" t="s">
        <v>13</v>
      </c>
      <c r="B25" s="7"/>
      <c r="C25" s="7"/>
      <c r="D25" s="7"/>
    </row>
    <row r="27" spans="1:9" ht="12.75">
      <c r="A27" s="89" t="s">
        <v>11</v>
      </c>
      <c r="B27" s="90"/>
      <c r="C27" s="90"/>
      <c r="D27" s="90"/>
      <c r="E27" s="90"/>
      <c r="F27" s="90"/>
      <c r="G27" s="90"/>
      <c r="H27" s="90"/>
      <c r="I27" s="90"/>
    </row>
    <row r="28" ht="12.75" customHeight="1" thickBot="1"/>
    <row r="29" spans="1:9" ht="12.75" customHeight="1">
      <c r="A29" s="79" t="s">
        <v>42</v>
      </c>
      <c r="B29" s="82" t="s">
        <v>45</v>
      </c>
      <c r="C29" s="85" t="s">
        <v>0</v>
      </c>
      <c r="D29" s="86"/>
      <c r="E29" s="85" t="s">
        <v>1</v>
      </c>
      <c r="F29" s="86"/>
      <c r="G29" s="85" t="s">
        <v>2</v>
      </c>
      <c r="H29" s="86"/>
      <c r="I29" s="1" t="s">
        <v>3</v>
      </c>
    </row>
    <row r="30" spans="1:9" ht="38.25" customHeight="1">
      <c r="A30" s="80"/>
      <c r="B30" s="83"/>
      <c r="C30" s="87" t="s">
        <v>14</v>
      </c>
      <c r="D30" s="88"/>
      <c r="E30" s="87" t="s">
        <v>15</v>
      </c>
      <c r="F30" s="88"/>
      <c r="G30" s="87" t="s">
        <v>16</v>
      </c>
      <c r="H30" s="88"/>
      <c r="I30" s="77" t="s">
        <v>18</v>
      </c>
    </row>
    <row r="31" spans="1:9" ht="26.25" thickBot="1">
      <c r="A31" s="80"/>
      <c r="B31" s="83"/>
      <c r="C31" s="2" t="s">
        <v>4</v>
      </c>
      <c r="D31" s="2" t="s">
        <v>5</v>
      </c>
      <c r="E31" s="3" t="s">
        <v>4</v>
      </c>
      <c r="F31" s="2" t="s">
        <v>6</v>
      </c>
      <c r="G31" s="2" t="s">
        <v>4</v>
      </c>
      <c r="H31" s="2" t="s">
        <v>6</v>
      </c>
      <c r="I31" s="91"/>
    </row>
    <row r="32" spans="1:9" ht="12.75">
      <c r="A32" s="12" t="s">
        <v>27</v>
      </c>
      <c r="B32" s="40">
        <v>24</v>
      </c>
      <c r="C32" s="40">
        <v>450</v>
      </c>
      <c r="D32" s="40">
        <v>500</v>
      </c>
      <c r="E32" s="21">
        <f>550+50</f>
        <v>600</v>
      </c>
      <c r="F32" s="21">
        <f>650+50</f>
        <v>700</v>
      </c>
      <c r="G32" s="21">
        <v>800</v>
      </c>
      <c r="H32" s="21">
        <v>900</v>
      </c>
      <c r="I32" s="22">
        <v>1000</v>
      </c>
    </row>
    <row r="33" spans="1:9" ht="12.75">
      <c r="A33" s="5" t="s">
        <v>28</v>
      </c>
      <c r="B33" s="41">
        <v>16</v>
      </c>
      <c r="C33" s="41">
        <v>400</v>
      </c>
      <c r="D33" s="41">
        <v>450</v>
      </c>
      <c r="E33" s="24">
        <f>400+100</f>
        <v>500</v>
      </c>
      <c r="F33" s="24">
        <f>550+50</f>
        <v>600</v>
      </c>
      <c r="G33" s="24">
        <f>650+50</f>
        <v>700</v>
      </c>
      <c r="H33" s="24">
        <v>800</v>
      </c>
      <c r="I33" s="25">
        <f>850+50</f>
        <v>900</v>
      </c>
    </row>
    <row r="34" spans="1:9" ht="12.75" customHeight="1">
      <c r="A34" s="5" t="s">
        <v>29</v>
      </c>
      <c r="B34" s="41">
        <v>8</v>
      </c>
      <c r="C34" s="41">
        <v>500</v>
      </c>
      <c r="D34" s="41">
        <v>600</v>
      </c>
      <c r="E34" s="24">
        <v>700</v>
      </c>
      <c r="F34" s="24">
        <v>800</v>
      </c>
      <c r="G34" s="24">
        <v>900</v>
      </c>
      <c r="H34" s="24">
        <v>1000</v>
      </c>
      <c r="I34" s="25">
        <v>1100</v>
      </c>
    </row>
    <row r="35" spans="1:9" ht="13.5" customHeight="1">
      <c r="A35" s="5" t="s">
        <v>30</v>
      </c>
      <c r="B35" s="42" t="s">
        <v>49</v>
      </c>
      <c r="C35" s="23">
        <v>1400</v>
      </c>
      <c r="D35" s="23">
        <v>1600</v>
      </c>
      <c r="E35" s="23">
        <v>1800</v>
      </c>
      <c r="F35" s="23">
        <v>2000</v>
      </c>
      <c r="G35" s="24">
        <f>2200+300</f>
        <v>2500</v>
      </c>
      <c r="H35" s="24">
        <f>2400+300</f>
        <v>2700</v>
      </c>
      <c r="I35" s="25">
        <f>2600+400</f>
        <v>3000</v>
      </c>
    </row>
    <row r="36" spans="1:9" ht="13.5" customHeight="1">
      <c r="A36" s="5" t="s">
        <v>31</v>
      </c>
      <c r="B36" s="42" t="s">
        <v>50</v>
      </c>
      <c r="C36" s="23">
        <v>1400</v>
      </c>
      <c r="D36" s="23">
        <v>1600</v>
      </c>
      <c r="E36" s="23">
        <v>1800</v>
      </c>
      <c r="F36" s="23">
        <v>2000</v>
      </c>
      <c r="G36" s="24">
        <f>2200+300</f>
        <v>2500</v>
      </c>
      <c r="H36" s="24">
        <f>2400+300</f>
        <v>2700</v>
      </c>
      <c r="I36" s="25">
        <f>2600+400</f>
        <v>3000</v>
      </c>
    </row>
    <row r="37" spans="1:9" ht="12.75" customHeight="1">
      <c r="A37" s="5" t="s">
        <v>32</v>
      </c>
      <c r="B37" s="42" t="s">
        <v>51</v>
      </c>
      <c r="C37" s="23">
        <v>1900</v>
      </c>
      <c r="D37" s="23">
        <v>2100</v>
      </c>
      <c r="E37" s="23">
        <v>2400</v>
      </c>
      <c r="F37" s="23">
        <v>2600</v>
      </c>
      <c r="G37" s="24">
        <f>2900+300</f>
        <v>3200</v>
      </c>
      <c r="H37" s="24">
        <f>3100+300</f>
        <v>3400</v>
      </c>
      <c r="I37" s="25">
        <f>3300+400</f>
        <v>3700</v>
      </c>
    </row>
    <row r="38" spans="1:9" ht="12.75">
      <c r="A38" s="5" t="s">
        <v>33</v>
      </c>
      <c r="B38" s="42" t="s">
        <v>52</v>
      </c>
      <c r="C38" s="23">
        <v>2300</v>
      </c>
      <c r="D38" s="23">
        <v>2500</v>
      </c>
      <c r="E38" s="23">
        <v>2800</v>
      </c>
      <c r="F38" s="23">
        <v>3100</v>
      </c>
      <c r="G38" s="24">
        <f>3300+300</f>
        <v>3600</v>
      </c>
      <c r="H38" s="24">
        <f>3600+200</f>
        <v>3800</v>
      </c>
      <c r="I38" s="25">
        <f>3800+400</f>
        <v>4200</v>
      </c>
    </row>
    <row r="39" spans="1:9" ht="12.75">
      <c r="A39" s="5" t="s">
        <v>7</v>
      </c>
      <c r="B39" s="42" t="s">
        <v>53</v>
      </c>
      <c r="C39" s="23">
        <v>400</v>
      </c>
      <c r="D39" s="23">
        <v>400</v>
      </c>
      <c r="E39" s="23">
        <v>500</v>
      </c>
      <c r="F39" s="23">
        <v>500</v>
      </c>
      <c r="G39" s="24">
        <v>600</v>
      </c>
      <c r="H39" s="24">
        <v>600</v>
      </c>
      <c r="I39" s="25">
        <v>600</v>
      </c>
    </row>
    <row r="40" spans="1:9" ht="12.75">
      <c r="A40" s="58" t="s">
        <v>62</v>
      </c>
      <c r="B40" s="62"/>
      <c r="C40" s="54">
        <v>1200</v>
      </c>
      <c r="D40" s="54">
        <v>1400</v>
      </c>
      <c r="E40" s="54">
        <v>1600</v>
      </c>
      <c r="F40" s="54">
        <v>1800</v>
      </c>
      <c r="G40" s="60">
        <v>2300</v>
      </c>
      <c r="H40" s="60">
        <v>2500</v>
      </c>
      <c r="I40" s="61">
        <v>2600</v>
      </c>
    </row>
    <row r="41" spans="1:9" ht="13.5" thickBot="1">
      <c r="A41" s="14" t="s">
        <v>61</v>
      </c>
      <c r="B41" s="44"/>
      <c r="C41" s="26">
        <v>1500</v>
      </c>
      <c r="D41" s="26">
        <v>1700</v>
      </c>
      <c r="E41" s="26">
        <v>1900</v>
      </c>
      <c r="F41" s="26">
        <v>2100</v>
      </c>
      <c r="G41" s="27">
        <f>2300+300</f>
        <v>2600</v>
      </c>
      <c r="H41" s="27">
        <f>2500+300</f>
        <v>2800</v>
      </c>
      <c r="I41" s="28">
        <f>2700+400</f>
        <v>3100</v>
      </c>
    </row>
    <row r="42" spans="1:4" ht="12.75">
      <c r="A42" s="7" t="s">
        <v>13</v>
      </c>
      <c r="B42" s="7"/>
      <c r="C42" s="7"/>
      <c r="D42" s="7"/>
    </row>
    <row r="44" spans="1:9" ht="12.75">
      <c r="A44" s="89" t="s">
        <v>12</v>
      </c>
      <c r="B44" s="90"/>
      <c r="C44" s="90"/>
      <c r="D44" s="90"/>
      <c r="E44" s="90"/>
      <c r="F44" s="90"/>
      <c r="G44" s="90"/>
      <c r="H44" s="90"/>
      <c r="I44" s="90"/>
    </row>
    <row r="45" ht="15" customHeight="1" thickBot="1"/>
    <row r="46" spans="1:9" ht="12.75" customHeight="1">
      <c r="A46" s="79" t="s">
        <v>42</v>
      </c>
      <c r="B46" s="82" t="s">
        <v>45</v>
      </c>
      <c r="C46" s="85" t="s">
        <v>0</v>
      </c>
      <c r="D46" s="86"/>
      <c r="E46" s="85" t="s">
        <v>1</v>
      </c>
      <c r="F46" s="86"/>
      <c r="G46" s="85" t="s">
        <v>2</v>
      </c>
      <c r="H46" s="86"/>
      <c r="I46" s="1" t="s">
        <v>3</v>
      </c>
    </row>
    <row r="47" spans="1:9" ht="45" customHeight="1">
      <c r="A47" s="80"/>
      <c r="B47" s="83"/>
      <c r="C47" s="87" t="s">
        <v>14</v>
      </c>
      <c r="D47" s="88"/>
      <c r="E47" s="87" t="s">
        <v>15</v>
      </c>
      <c r="F47" s="88"/>
      <c r="G47" s="87" t="s">
        <v>16</v>
      </c>
      <c r="H47" s="88"/>
      <c r="I47" s="77" t="s">
        <v>18</v>
      </c>
    </row>
    <row r="48" spans="1:9" ht="26.25" customHeight="1" thickBot="1">
      <c r="A48" s="81"/>
      <c r="B48" s="84"/>
      <c r="C48" s="9" t="s">
        <v>4</v>
      </c>
      <c r="D48" s="9" t="s">
        <v>5</v>
      </c>
      <c r="E48" s="10" t="s">
        <v>4</v>
      </c>
      <c r="F48" s="9" t="s">
        <v>6</v>
      </c>
      <c r="G48" s="9" t="s">
        <v>4</v>
      </c>
      <c r="H48" s="9" t="s">
        <v>6</v>
      </c>
      <c r="I48" s="78"/>
    </row>
    <row r="49" spans="1:9" ht="12.75">
      <c r="A49" s="16" t="s">
        <v>34</v>
      </c>
      <c r="B49" s="45">
        <v>2</v>
      </c>
      <c r="C49" s="31">
        <v>1000</v>
      </c>
      <c r="D49" s="31">
        <v>1100</v>
      </c>
      <c r="E49" s="31">
        <v>1200</v>
      </c>
      <c r="F49" s="31">
        <v>1300</v>
      </c>
      <c r="G49" s="30">
        <f>1600+100</f>
        <v>1700</v>
      </c>
      <c r="H49" s="30">
        <f>1800+100</f>
        <v>1900</v>
      </c>
      <c r="I49" s="35">
        <f>2100+100</f>
        <v>2200</v>
      </c>
    </row>
    <row r="50" spans="1:9" ht="12.75">
      <c r="A50" s="5" t="s">
        <v>35</v>
      </c>
      <c r="B50" s="46">
        <v>6</v>
      </c>
      <c r="C50" s="23">
        <v>1400</v>
      </c>
      <c r="D50" s="23">
        <v>1600</v>
      </c>
      <c r="E50" s="23">
        <v>1800</v>
      </c>
      <c r="F50" s="23">
        <v>2000</v>
      </c>
      <c r="G50" s="24">
        <f>2200+300</f>
        <v>2500</v>
      </c>
      <c r="H50" s="24">
        <f>2400+300</f>
        <v>2700</v>
      </c>
      <c r="I50" s="25">
        <f>2600+400</f>
        <v>3000</v>
      </c>
    </row>
    <row r="51" spans="1:9" ht="12.75">
      <c r="A51" s="5" t="s">
        <v>36</v>
      </c>
      <c r="B51" s="47" t="s">
        <v>54</v>
      </c>
      <c r="C51" s="23">
        <v>1500</v>
      </c>
      <c r="D51" s="23">
        <v>1700</v>
      </c>
      <c r="E51" s="24">
        <v>1900</v>
      </c>
      <c r="F51" s="24">
        <v>2100</v>
      </c>
      <c r="G51" s="24">
        <f>2300+300</f>
        <v>2600</v>
      </c>
      <c r="H51" s="24">
        <f>2500+300</f>
        <v>2800</v>
      </c>
      <c r="I51" s="25">
        <f>2700+400</f>
        <v>3100</v>
      </c>
    </row>
    <row r="52" spans="1:9" ht="12.75">
      <c r="A52" s="18" t="s">
        <v>37</v>
      </c>
      <c r="B52" s="46">
        <v>18</v>
      </c>
      <c r="C52" s="23">
        <v>400</v>
      </c>
      <c r="D52" s="23">
        <v>500</v>
      </c>
      <c r="E52" s="30">
        <f>550+50</f>
        <v>600</v>
      </c>
      <c r="F52" s="30">
        <f>650+50</f>
        <v>700</v>
      </c>
      <c r="G52" s="31">
        <v>800</v>
      </c>
      <c r="H52" s="31">
        <v>900</v>
      </c>
      <c r="I52" s="32">
        <v>1000</v>
      </c>
    </row>
    <row r="53" spans="1:9" ht="12.75">
      <c r="A53" s="52" t="s">
        <v>63</v>
      </c>
      <c r="B53" s="53"/>
      <c r="C53" s="54">
        <v>1200</v>
      </c>
      <c r="D53" s="54">
        <v>1400</v>
      </c>
      <c r="E53" s="55">
        <v>1600</v>
      </c>
      <c r="F53" s="55">
        <v>1800</v>
      </c>
      <c r="G53" s="56">
        <v>2300</v>
      </c>
      <c r="H53" s="56">
        <v>2500</v>
      </c>
      <c r="I53" s="57">
        <v>2600</v>
      </c>
    </row>
    <row r="54" spans="1:9" ht="13.5" thickBot="1">
      <c r="A54" s="19" t="s">
        <v>7</v>
      </c>
      <c r="B54" s="48">
        <v>5</v>
      </c>
      <c r="C54" s="26">
        <v>400</v>
      </c>
      <c r="D54" s="26">
        <v>400</v>
      </c>
      <c r="E54" s="26">
        <v>500</v>
      </c>
      <c r="F54" s="26">
        <v>500</v>
      </c>
      <c r="G54" s="26">
        <v>600</v>
      </c>
      <c r="H54" s="26">
        <v>600</v>
      </c>
      <c r="I54" s="33">
        <v>600</v>
      </c>
    </row>
    <row r="55" spans="1:4" ht="12" customHeight="1">
      <c r="A55" s="7" t="s">
        <v>13</v>
      </c>
      <c r="B55" s="7"/>
      <c r="C55" s="7"/>
      <c r="D55" s="7"/>
    </row>
    <row r="57" spans="1:9" ht="14.25" customHeight="1">
      <c r="A57" s="89" t="s">
        <v>19</v>
      </c>
      <c r="B57" s="90"/>
      <c r="C57" s="90"/>
      <c r="D57" s="90"/>
      <c r="E57" s="90"/>
      <c r="F57" s="90"/>
      <c r="G57" s="90"/>
      <c r="H57" s="90"/>
      <c r="I57" s="90"/>
    </row>
    <row r="58" ht="13.5" customHeight="1" thickBot="1"/>
    <row r="59" spans="1:9" ht="12.75" customHeight="1">
      <c r="A59" s="79" t="s">
        <v>42</v>
      </c>
      <c r="B59" s="82" t="s">
        <v>45</v>
      </c>
      <c r="C59" s="85" t="s">
        <v>0</v>
      </c>
      <c r="D59" s="86"/>
      <c r="E59" s="85" t="s">
        <v>1</v>
      </c>
      <c r="F59" s="86"/>
      <c r="G59" s="85" t="s">
        <v>2</v>
      </c>
      <c r="H59" s="86"/>
      <c r="I59" s="1" t="s">
        <v>3</v>
      </c>
    </row>
    <row r="60" spans="1:9" ht="38.25" customHeight="1">
      <c r="A60" s="80"/>
      <c r="B60" s="83"/>
      <c r="C60" s="87" t="s">
        <v>14</v>
      </c>
      <c r="D60" s="88"/>
      <c r="E60" s="87" t="s">
        <v>15</v>
      </c>
      <c r="F60" s="88"/>
      <c r="G60" s="87" t="s">
        <v>16</v>
      </c>
      <c r="H60" s="88"/>
      <c r="I60" s="77" t="s">
        <v>18</v>
      </c>
    </row>
    <row r="61" spans="1:9" ht="26.25" thickBot="1">
      <c r="A61" s="81"/>
      <c r="B61" s="84"/>
      <c r="C61" s="9" t="s">
        <v>4</v>
      </c>
      <c r="D61" s="9" t="s">
        <v>5</v>
      </c>
      <c r="E61" s="10" t="s">
        <v>4</v>
      </c>
      <c r="F61" s="9" t="s">
        <v>6</v>
      </c>
      <c r="G61" s="9" t="s">
        <v>4</v>
      </c>
      <c r="H61" s="9" t="s">
        <v>6</v>
      </c>
      <c r="I61" s="78"/>
    </row>
    <row r="62" spans="1:9" ht="12.75">
      <c r="A62" s="36" t="s">
        <v>38</v>
      </c>
      <c r="B62" s="45">
        <v>68</v>
      </c>
      <c r="C62" s="31">
        <v>1400</v>
      </c>
      <c r="D62" s="31">
        <v>1600</v>
      </c>
      <c r="E62" s="31">
        <v>1800</v>
      </c>
      <c r="F62" s="31">
        <v>2000</v>
      </c>
      <c r="G62" s="30">
        <f>2200+300</f>
        <v>2500</v>
      </c>
      <c r="H62" s="30">
        <f>2400+300</f>
        <v>2700</v>
      </c>
      <c r="I62" s="35">
        <v>3000</v>
      </c>
    </row>
    <row r="63" spans="1:9" ht="12.75">
      <c r="A63" s="18" t="s">
        <v>23</v>
      </c>
      <c r="B63" s="47" t="s">
        <v>46</v>
      </c>
      <c r="C63" s="23">
        <v>1400</v>
      </c>
      <c r="D63" s="23">
        <v>1600</v>
      </c>
      <c r="E63" s="23">
        <v>1800</v>
      </c>
      <c r="F63" s="23">
        <v>2000</v>
      </c>
      <c r="G63" s="24">
        <f>2200+300</f>
        <v>2500</v>
      </c>
      <c r="H63" s="24">
        <f>2400+300</f>
        <v>2700</v>
      </c>
      <c r="I63" s="25">
        <v>3000</v>
      </c>
    </row>
    <row r="64" spans="1:9" ht="12.75">
      <c r="A64" s="5" t="s">
        <v>67</v>
      </c>
      <c r="B64" s="41">
        <v>64</v>
      </c>
      <c r="C64" s="41">
        <v>400</v>
      </c>
      <c r="D64" s="41">
        <v>450</v>
      </c>
      <c r="E64" s="24">
        <f>400+100</f>
        <v>500</v>
      </c>
      <c r="F64" s="24">
        <f>550+50</f>
        <v>600</v>
      </c>
      <c r="G64" s="24">
        <f>650+50</f>
        <v>700</v>
      </c>
      <c r="H64" s="24">
        <v>800</v>
      </c>
      <c r="I64" s="25">
        <f>850+50</f>
        <v>900</v>
      </c>
    </row>
    <row r="65" spans="1:9" ht="12.75">
      <c r="A65" s="18" t="s">
        <v>68</v>
      </c>
      <c r="B65" s="46">
        <v>96</v>
      </c>
      <c r="C65" s="23">
        <v>350</v>
      </c>
      <c r="D65" s="23">
        <v>400</v>
      </c>
      <c r="E65" s="30">
        <v>400</v>
      </c>
      <c r="F65" s="30">
        <v>450</v>
      </c>
      <c r="G65" s="31">
        <v>500</v>
      </c>
      <c r="H65" s="31">
        <v>600</v>
      </c>
      <c r="I65" s="32">
        <v>700</v>
      </c>
    </row>
    <row r="66" spans="1:9" ht="12.75">
      <c r="A66" s="52" t="s">
        <v>58</v>
      </c>
      <c r="B66" s="53"/>
      <c r="C66" s="54">
        <v>1100</v>
      </c>
      <c r="D66" s="54">
        <v>1300</v>
      </c>
      <c r="E66" s="55">
        <v>1500</v>
      </c>
      <c r="F66" s="55">
        <v>1700</v>
      </c>
      <c r="G66" s="56">
        <v>2200</v>
      </c>
      <c r="H66" s="56">
        <v>2400</v>
      </c>
      <c r="I66" s="57">
        <v>2600</v>
      </c>
    </row>
    <row r="67" spans="1:9" ht="13.5" thickBot="1">
      <c r="A67" s="19" t="s">
        <v>7</v>
      </c>
      <c r="B67" s="48">
        <v>3</v>
      </c>
      <c r="C67" s="26">
        <v>400</v>
      </c>
      <c r="D67" s="26">
        <v>400</v>
      </c>
      <c r="E67" s="26">
        <v>500</v>
      </c>
      <c r="F67" s="26">
        <v>500</v>
      </c>
      <c r="G67" s="26">
        <v>600</v>
      </c>
      <c r="H67" s="26">
        <v>600</v>
      </c>
      <c r="I67" s="33">
        <v>600</v>
      </c>
    </row>
    <row r="68" spans="1:4" ht="12.75">
      <c r="A68" s="7" t="s">
        <v>13</v>
      </c>
      <c r="B68" s="7"/>
      <c r="C68" s="7"/>
      <c r="D68" s="7"/>
    </row>
    <row r="70" spans="1:9" ht="12.75">
      <c r="A70" s="89" t="s">
        <v>20</v>
      </c>
      <c r="B70" s="90"/>
      <c r="C70" s="90"/>
      <c r="D70" s="90"/>
      <c r="E70" s="90"/>
      <c r="F70" s="90"/>
      <c r="G70" s="90"/>
      <c r="H70" s="90"/>
      <c r="I70" s="90"/>
    </row>
    <row r="71" ht="13.5" customHeight="1" thickBot="1"/>
    <row r="72" spans="1:9" ht="12.75" customHeight="1">
      <c r="A72" s="79" t="s">
        <v>42</v>
      </c>
      <c r="B72" s="82" t="s">
        <v>45</v>
      </c>
      <c r="C72" s="85" t="s">
        <v>0</v>
      </c>
      <c r="D72" s="86"/>
      <c r="E72" s="85" t="s">
        <v>1</v>
      </c>
      <c r="F72" s="86"/>
      <c r="G72" s="85" t="s">
        <v>2</v>
      </c>
      <c r="H72" s="86"/>
      <c r="I72" s="1" t="s">
        <v>3</v>
      </c>
    </row>
    <row r="73" spans="1:9" ht="42" customHeight="1">
      <c r="A73" s="80"/>
      <c r="B73" s="83"/>
      <c r="C73" s="87" t="s">
        <v>14</v>
      </c>
      <c r="D73" s="88"/>
      <c r="E73" s="87" t="s">
        <v>56</v>
      </c>
      <c r="F73" s="88"/>
      <c r="G73" s="87" t="s">
        <v>57</v>
      </c>
      <c r="H73" s="88"/>
      <c r="I73" s="77" t="s">
        <v>18</v>
      </c>
    </row>
    <row r="74" spans="1:9" ht="31.5" customHeight="1" thickBot="1">
      <c r="A74" s="81"/>
      <c r="B74" s="84"/>
      <c r="C74" s="9" t="s">
        <v>4</v>
      </c>
      <c r="D74" s="9" t="s">
        <v>5</v>
      </c>
      <c r="E74" s="10" t="s">
        <v>4</v>
      </c>
      <c r="F74" s="9" t="s">
        <v>6</v>
      </c>
      <c r="G74" s="9" t="s">
        <v>4</v>
      </c>
      <c r="H74" s="9" t="s">
        <v>6</v>
      </c>
      <c r="I74" s="78"/>
    </row>
    <row r="75" spans="1:9" ht="13.5" customHeight="1">
      <c r="A75" s="71" t="s">
        <v>30</v>
      </c>
      <c r="B75" s="63">
        <v>3</v>
      </c>
      <c r="C75" s="63">
        <v>1400</v>
      </c>
      <c r="D75" s="63">
        <v>1600</v>
      </c>
      <c r="E75" s="64">
        <v>1600</v>
      </c>
      <c r="F75" s="63">
        <v>1800</v>
      </c>
      <c r="G75" s="63">
        <v>2400</v>
      </c>
      <c r="H75" s="63">
        <v>2600</v>
      </c>
      <c r="I75" s="65">
        <v>2900</v>
      </c>
    </row>
    <row r="76" spans="1:9" ht="14.25" customHeight="1">
      <c r="A76" s="36" t="s">
        <v>64</v>
      </c>
      <c r="B76" s="34">
        <v>20</v>
      </c>
      <c r="C76" s="31">
        <v>1200</v>
      </c>
      <c r="D76" s="31">
        <v>1400</v>
      </c>
      <c r="E76" s="31">
        <v>1400</v>
      </c>
      <c r="F76" s="31">
        <v>1600</v>
      </c>
      <c r="G76" s="51">
        <v>2200</v>
      </c>
      <c r="H76" s="51">
        <v>2400</v>
      </c>
      <c r="I76" s="35">
        <v>2700</v>
      </c>
    </row>
    <row r="77" spans="1:9" ht="14.25" customHeight="1">
      <c r="A77" s="18" t="s">
        <v>39</v>
      </c>
      <c r="B77" s="29">
        <v>2</v>
      </c>
      <c r="C77" s="23">
        <v>1200</v>
      </c>
      <c r="D77" s="23">
        <v>1400</v>
      </c>
      <c r="E77" s="23">
        <v>1400</v>
      </c>
      <c r="F77" s="23">
        <v>1600</v>
      </c>
      <c r="G77" s="70">
        <v>2200</v>
      </c>
      <c r="H77" s="70">
        <v>2400</v>
      </c>
      <c r="I77" s="25">
        <v>2700</v>
      </c>
    </row>
    <row r="78" spans="1:9" ht="14.25" customHeight="1">
      <c r="A78" s="18" t="s">
        <v>65</v>
      </c>
      <c r="B78" s="29"/>
      <c r="C78" s="23">
        <v>1000</v>
      </c>
      <c r="D78" s="23">
        <v>1200</v>
      </c>
      <c r="E78" s="23">
        <v>1200</v>
      </c>
      <c r="F78" s="23">
        <v>1400</v>
      </c>
      <c r="G78" s="70">
        <v>2000</v>
      </c>
      <c r="H78" s="70">
        <v>2200</v>
      </c>
      <c r="I78" s="25">
        <v>2200</v>
      </c>
    </row>
    <row r="79" spans="1:9" ht="13.5" customHeight="1" thickBot="1">
      <c r="A79" s="66" t="s">
        <v>7</v>
      </c>
      <c r="B79" s="67"/>
      <c r="C79" s="68">
        <v>400</v>
      </c>
      <c r="D79" s="68">
        <v>400</v>
      </c>
      <c r="E79" s="68">
        <v>500</v>
      </c>
      <c r="F79" s="68">
        <v>500</v>
      </c>
      <c r="G79" s="69">
        <v>600</v>
      </c>
      <c r="H79" s="69">
        <v>600</v>
      </c>
      <c r="I79" s="72">
        <v>600</v>
      </c>
    </row>
    <row r="80" spans="1:4" ht="12.75">
      <c r="A80" s="11" t="s">
        <v>13</v>
      </c>
      <c r="B80" s="11"/>
      <c r="C80" s="11"/>
      <c r="D80" s="11"/>
    </row>
    <row r="84" ht="12.75" customHeight="1"/>
    <row r="85" ht="12.75" customHeight="1"/>
    <row r="86" ht="12.75" customHeight="1"/>
    <row r="90" ht="8.25" customHeight="1"/>
    <row r="92" ht="12.75" customHeight="1"/>
    <row r="95" ht="39.75" customHeight="1"/>
    <row r="96" ht="27.75" customHeight="1"/>
    <row r="105" ht="12.75" customHeight="1"/>
    <row r="106" ht="13.5" customHeight="1"/>
    <row r="107" ht="40.5" customHeight="1"/>
    <row r="108" ht="27.75" customHeight="1"/>
    <row r="115" ht="14.25" customHeight="1"/>
    <row r="119" ht="12.75" customHeight="1"/>
    <row r="120" ht="12.75" customHeight="1"/>
    <row r="121" ht="39" customHeight="1"/>
    <row r="122" ht="26.25" customHeight="1"/>
    <row r="132" ht="41.25" customHeight="1"/>
    <row r="133" ht="26.25" customHeight="1"/>
    <row r="145" ht="40.5" customHeight="1"/>
    <row r="146" ht="27" customHeight="1"/>
    <row r="149" ht="12.75" customHeight="1"/>
    <row r="150" ht="12.75" customHeight="1"/>
    <row r="151" ht="13.5" customHeight="1"/>
    <row r="154" ht="42.75" customHeight="1"/>
  </sheetData>
  <sheetProtection/>
  <mergeCells count="67">
    <mergeCell ref="A70:I70"/>
    <mergeCell ref="A72:A74"/>
    <mergeCell ref="B72:B74"/>
    <mergeCell ref="C72:D72"/>
    <mergeCell ref="E72:F72"/>
    <mergeCell ref="G72:H72"/>
    <mergeCell ref="C73:D73"/>
    <mergeCell ref="E73:F73"/>
    <mergeCell ref="G73:H73"/>
    <mergeCell ref="I73:I74"/>
    <mergeCell ref="A57:I57"/>
    <mergeCell ref="A59:A61"/>
    <mergeCell ref="B59:B61"/>
    <mergeCell ref="C59:D59"/>
    <mergeCell ref="E59:F59"/>
    <mergeCell ref="G59:H59"/>
    <mergeCell ref="C60:D60"/>
    <mergeCell ref="E60:F60"/>
    <mergeCell ref="G60:H60"/>
    <mergeCell ref="I60:I61"/>
    <mergeCell ref="A1:I1"/>
    <mergeCell ref="K1:P1"/>
    <mergeCell ref="A3:A5"/>
    <mergeCell ref="B3:B5"/>
    <mergeCell ref="C3:D3"/>
    <mergeCell ref="P4:P5"/>
    <mergeCell ref="E4:F4"/>
    <mergeCell ref="G4:H4"/>
    <mergeCell ref="E3:F3"/>
    <mergeCell ref="C4:D4"/>
    <mergeCell ref="N4:N5"/>
    <mergeCell ref="M4:M5"/>
    <mergeCell ref="L3:L5"/>
    <mergeCell ref="O4:O5"/>
    <mergeCell ref="K3:K5"/>
    <mergeCell ref="I4:I5"/>
    <mergeCell ref="G3:H3"/>
    <mergeCell ref="E19:F19"/>
    <mergeCell ref="G19:H19"/>
    <mergeCell ref="C19:D19"/>
    <mergeCell ref="C20:D20"/>
    <mergeCell ref="E20:F20"/>
    <mergeCell ref="G20:H20"/>
    <mergeCell ref="I20:I21"/>
    <mergeCell ref="A17:I17"/>
    <mergeCell ref="A19:A21"/>
    <mergeCell ref="B19:B21"/>
    <mergeCell ref="C30:D30"/>
    <mergeCell ref="E30:F30"/>
    <mergeCell ref="G30:H30"/>
    <mergeCell ref="I30:I31"/>
    <mergeCell ref="A44:I44"/>
    <mergeCell ref="A27:I27"/>
    <mergeCell ref="A29:A31"/>
    <mergeCell ref="B29:B31"/>
    <mergeCell ref="C29:D29"/>
    <mergeCell ref="E29:F29"/>
    <mergeCell ref="G29:H29"/>
    <mergeCell ref="I47:I48"/>
    <mergeCell ref="A46:A48"/>
    <mergeCell ref="B46:B48"/>
    <mergeCell ref="C46:D46"/>
    <mergeCell ref="E46:F46"/>
    <mergeCell ref="G46:H46"/>
    <mergeCell ref="C47:D47"/>
    <mergeCell ref="E47:F47"/>
    <mergeCell ref="G47:H4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5:I44"/>
  <sheetViews>
    <sheetView tabSelected="1" zoomScale="115" zoomScaleNormal="115" zoomScalePageLayoutView="0" workbookViewId="0" topLeftCell="A28">
      <selection activeCell="A43" sqref="A43:H43"/>
    </sheetView>
  </sheetViews>
  <sheetFormatPr defaultColWidth="9.00390625" defaultRowHeight="12.75"/>
  <cols>
    <col min="1" max="1" width="37.625" style="0" customWidth="1"/>
    <col min="2" max="2" width="10.75390625" style="0" customWidth="1"/>
    <col min="3" max="3" width="12.25390625" style="0" customWidth="1"/>
    <col min="4" max="4" width="11.375" style="0" customWidth="1"/>
    <col min="5" max="5" width="12.00390625" style="0" customWidth="1"/>
    <col min="6" max="6" width="11.25390625" style="0" customWidth="1"/>
    <col min="7" max="7" width="12.125" style="0" customWidth="1"/>
    <col min="8" max="8" width="14.125" style="0" customWidth="1"/>
    <col min="9" max="9" width="16.00390625" style="0" customWidth="1"/>
    <col min="11" max="11" width="39.00390625" style="0" customWidth="1"/>
    <col min="12" max="12" width="10.125" style="0" customWidth="1"/>
    <col min="13" max="13" width="16.25390625" style="0" customWidth="1"/>
    <col min="14" max="14" width="16.875" style="0" customWidth="1"/>
    <col min="15" max="15" width="17.375" style="0" customWidth="1"/>
    <col min="16" max="16" width="16.75390625" style="0" customWidth="1"/>
  </cols>
  <sheetData>
    <row r="5" spans="1:9" ht="15.75">
      <c r="A5" s="93" t="s">
        <v>74</v>
      </c>
      <c r="B5" s="94" t="s">
        <v>73</v>
      </c>
      <c r="C5" s="94"/>
      <c r="D5" s="94"/>
      <c r="E5" s="94"/>
      <c r="F5" s="94"/>
      <c r="G5" s="94"/>
      <c r="H5" s="94"/>
      <c r="I5" s="94"/>
    </row>
    <row r="8" spans="1:9" ht="14.25" customHeight="1">
      <c r="A8" s="93" t="s">
        <v>75</v>
      </c>
      <c r="B8" s="94"/>
      <c r="C8" s="94"/>
      <c r="D8" s="94"/>
      <c r="E8" s="94"/>
      <c r="F8" s="94"/>
      <c r="G8" s="94"/>
      <c r="H8" s="94"/>
      <c r="I8" s="94"/>
    </row>
    <row r="9" ht="13.5" customHeight="1" thickBot="1"/>
    <row r="10" spans="1:8" ht="12.75" customHeight="1">
      <c r="A10" s="79" t="s">
        <v>42</v>
      </c>
      <c r="B10" s="85" t="s">
        <v>0</v>
      </c>
      <c r="C10" s="86"/>
      <c r="D10" s="85" t="s">
        <v>1</v>
      </c>
      <c r="E10" s="86"/>
      <c r="F10" s="85" t="s">
        <v>2</v>
      </c>
      <c r="G10" s="86"/>
      <c r="H10" s="1" t="s">
        <v>3</v>
      </c>
    </row>
    <row r="11" spans="1:8" ht="38.25" customHeight="1">
      <c r="A11" s="80"/>
      <c r="B11" s="87" t="s">
        <v>14</v>
      </c>
      <c r="C11" s="88"/>
      <c r="D11" s="87" t="s">
        <v>15</v>
      </c>
      <c r="E11" s="88"/>
      <c r="F11" s="87" t="s">
        <v>16</v>
      </c>
      <c r="G11" s="88"/>
      <c r="H11" s="77" t="s">
        <v>18</v>
      </c>
    </row>
    <row r="12" spans="1:8" ht="39" thickBot="1">
      <c r="A12" s="81"/>
      <c r="B12" s="9" t="s">
        <v>4</v>
      </c>
      <c r="C12" s="9" t="s">
        <v>5</v>
      </c>
      <c r="D12" s="10" t="s">
        <v>4</v>
      </c>
      <c r="E12" s="9" t="s">
        <v>6</v>
      </c>
      <c r="F12" s="9" t="s">
        <v>4</v>
      </c>
      <c r="G12" s="9" t="s">
        <v>6</v>
      </c>
      <c r="H12" s="78"/>
    </row>
    <row r="13" spans="1:8" ht="12.75">
      <c r="A13" s="71" t="s">
        <v>69</v>
      </c>
      <c r="B13" s="95">
        <v>1400</v>
      </c>
      <c r="C13" s="95">
        <v>1600</v>
      </c>
      <c r="D13" s="95">
        <v>1800</v>
      </c>
      <c r="E13" s="95">
        <v>2000</v>
      </c>
      <c r="F13" s="95">
        <f>2200+300</f>
        <v>2500</v>
      </c>
      <c r="G13" s="95">
        <f>2400+300</f>
        <v>2700</v>
      </c>
      <c r="H13" s="107">
        <v>3000</v>
      </c>
    </row>
    <row r="14" spans="1:8" ht="12.75">
      <c r="A14" s="18" t="s">
        <v>70</v>
      </c>
      <c r="B14" s="98">
        <v>1400</v>
      </c>
      <c r="C14" s="98">
        <v>1600</v>
      </c>
      <c r="D14" s="98">
        <v>1800</v>
      </c>
      <c r="E14" s="98">
        <v>2000</v>
      </c>
      <c r="F14" s="98">
        <f>2200+300</f>
        <v>2500</v>
      </c>
      <c r="G14" s="98">
        <f>2400+300</f>
        <v>2700</v>
      </c>
      <c r="H14" s="108">
        <v>3000</v>
      </c>
    </row>
    <row r="15" spans="1:8" ht="12.75">
      <c r="A15" s="5" t="s">
        <v>71</v>
      </c>
      <c r="B15" s="98">
        <v>400</v>
      </c>
      <c r="C15" s="98">
        <v>450</v>
      </c>
      <c r="D15" s="98">
        <f>400+100</f>
        <v>500</v>
      </c>
      <c r="E15" s="98">
        <f>550+50</f>
        <v>600</v>
      </c>
      <c r="F15" s="98">
        <f>650+50</f>
        <v>700</v>
      </c>
      <c r="G15" s="98">
        <v>800</v>
      </c>
      <c r="H15" s="108">
        <f>850+50</f>
        <v>900</v>
      </c>
    </row>
    <row r="16" spans="1:8" ht="12.75">
      <c r="A16" s="18" t="s">
        <v>72</v>
      </c>
      <c r="B16" s="98">
        <v>350</v>
      </c>
      <c r="C16" s="98">
        <v>400</v>
      </c>
      <c r="D16" s="98">
        <v>400</v>
      </c>
      <c r="E16" s="98">
        <v>450</v>
      </c>
      <c r="F16" s="98">
        <v>500</v>
      </c>
      <c r="G16" s="98">
        <v>600</v>
      </c>
      <c r="H16" s="108">
        <v>700</v>
      </c>
    </row>
    <row r="17" spans="1:8" ht="12.75">
      <c r="A17" s="52" t="s">
        <v>58</v>
      </c>
      <c r="B17" s="98">
        <v>1100</v>
      </c>
      <c r="C17" s="98">
        <v>1300</v>
      </c>
      <c r="D17" s="98">
        <v>1500</v>
      </c>
      <c r="E17" s="98">
        <v>1700</v>
      </c>
      <c r="F17" s="98">
        <v>2200</v>
      </c>
      <c r="G17" s="98">
        <v>2400</v>
      </c>
      <c r="H17" s="108">
        <v>2600</v>
      </c>
    </row>
    <row r="18" spans="1:8" ht="13.5" thickBot="1">
      <c r="A18" s="19" t="s">
        <v>7</v>
      </c>
      <c r="B18" s="104">
        <v>400</v>
      </c>
      <c r="C18" s="104">
        <v>400</v>
      </c>
      <c r="D18" s="104">
        <v>500</v>
      </c>
      <c r="E18" s="104">
        <v>500</v>
      </c>
      <c r="F18" s="104">
        <v>600</v>
      </c>
      <c r="G18" s="104">
        <v>600</v>
      </c>
      <c r="H18" s="109">
        <v>600</v>
      </c>
    </row>
    <row r="19" spans="1:4" ht="19.5" customHeight="1">
      <c r="A19" s="11" t="s">
        <v>13</v>
      </c>
      <c r="B19" s="11"/>
      <c r="C19" s="11"/>
      <c r="D19" s="11"/>
    </row>
    <row r="20" spans="1:4" ht="19.5" customHeight="1">
      <c r="A20" s="11"/>
      <c r="B20" s="11"/>
      <c r="C20" s="11"/>
      <c r="D20" s="11"/>
    </row>
    <row r="21" spans="1:9" ht="15.75">
      <c r="A21" s="93" t="s">
        <v>76</v>
      </c>
      <c r="B21" s="94"/>
      <c r="C21" s="94"/>
      <c r="D21" s="94"/>
      <c r="E21" s="94"/>
      <c r="F21" s="94"/>
      <c r="G21" s="94"/>
      <c r="H21" s="94"/>
      <c r="I21" s="94"/>
    </row>
    <row r="22" ht="13.5" thickBot="1"/>
    <row r="23" spans="1:8" ht="12.75" customHeight="1">
      <c r="A23" s="79" t="s">
        <v>42</v>
      </c>
      <c r="B23" s="85" t="s">
        <v>0</v>
      </c>
      <c r="C23" s="86"/>
      <c r="D23" s="85" t="s">
        <v>1</v>
      </c>
      <c r="E23" s="86"/>
      <c r="F23" s="85" t="s">
        <v>2</v>
      </c>
      <c r="G23" s="86"/>
      <c r="H23" s="1" t="s">
        <v>3</v>
      </c>
    </row>
    <row r="24" spans="1:8" ht="48.75" customHeight="1">
      <c r="A24" s="80"/>
      <c r="B24" s="87" t="s">
        <v>14</v>
      </c>
      <c r="C24" s="88"/>
      <c r="D24" s="87" t="s">
        <v>15</v>
      </c>
      <c r="E24" s="88"/>
      <c r="F24" s="87" t="s">
        <v>16</v>
      </c>
      <c r="G24" s="88"/>
      <c r="H24" s="77" t="s">
        <v>18</v>
      </c>
    </row>
    <row r="25" spans="1:8" ht="27" customHeight="1" thickBot="1">
      <c r="A25" s="80"/>
      <c r="B25" s="2" t="s">
        <v>4</v>
      </c>
      <c r="C25" s="2" t="s">
        <v>5</v>
      </c>
      <c r="D25" s="3" t="s">
        <v>4</v>
      </c>
      <c r="E25" s="2" t="s">
        <v>6</v>
      </c>
      <c r="F25" s="2" t="s">
        <v>4</v>
      </c>
      <c r="G25" s="2" t="s">
        <v>6</v>
      </c>
      <c r="H25" s="91"/>
    </row>
    <row r="26" spans="1:8" ht="12" customHeight="1">
      <c r="A26" s="12" t="s">
        <v>78</v>
      </c>
      <c r="B26" s="95">
        <v>350</v>
      </c>
      <c r="C26" s="95">
        <v>450</v>
      </c>
      <c r="D26" s="96">
        <v>550</v>
      </c>
      <c r="E26" s="96">
        <v>650</v>
      </c>
      <c r="F26" s="96">
        <v>800</v>
      </c>
      <c r="G26" s="96">
        <v>900</v>
      </c>
      <c r="H26" s="97">
        <v>1000</v>
      </c>
    </row>
    <row r="27" spans="1:8" ht="12" customHeight="1">
      <c r="A27" s="13" t="s">
        <v>79</v>
      </c>
      <c r="B27" s="98">
        <v>450</v>
      </c>
      <c r="C27" s="98">
        <v>550</v>
      </c>
      <c r="D27" s="99">
        <v>650</v>
      </c>
      <c r="E27" s="99">
        <v>750</v>
      </c>
      <c r="F27" s="99">
        <v>900</v>
      </c>
      <c r="G27" s="99">
        <v>1000</v>
      </c>
      <c r="H27" s="100">
        <v>1100</v>
      </c>
    </row>
    <row r="28" spans="1:8" ht="12.75">
      <c r="A28" s="5" t="s">
        <v>70</v>
      </c>
      <c r="B28" s="98">
        <v>1200</v>
      </c>
      <c r="C28" s="98">
        <v>1400</v>
      </c>
      <c r="D28" s="99">
        <v>1600</v>
      </c>
      <c r="E28" s="99">
        <v>1800</v>
      </c>
      <c r="F28" s="99">
        <f>2200+100</f>
        <v>2300</v>
      </c>
      <c r="G28" s="99">
        <f>2400+100</f>
        <v>2500</v>
      </c>
      <c r="H28" s="100">
        <f>2600+200</f>
        <v>2800</v>
      </c>
    </row>
    <row r="29" spans="1:8" ht="12.75">
      <c r="A29" s="5" t="s">
        <v>80</v>
      </c>
      <c r="B29" s="98">
        <v>1700</v>
      </c>
      <c r="C29" s="98">
        <v>1900</v>
      </c>
      <c r="D29" s="98">
        <v>2100</v>
      </c>
      <c r="E29" s="98">
        <v>2300</v>
      </c>
      <c r="F29" s="99">
        <f>2900+100</f>
        <v>3000</v>
      </c>
      <c r="G29" s="99">
        <f>3100+100</f>
        <v>3200</v>
      </c>
      <c r="H29" s="100">
        <f>3300+200</f>
        <v>3500</v>
      </c>
    </row>
    <row r="30" spans="1:8" ht="12.75">
      <c r="A30" s="5" t="s">
        <v>81</v>
      </c>
      <c r="B30" s="98">
        <v>1700</v>
      </c>
      <c r="C30" s="98">
        <v>1900</v>
      </c>
      <c r="D30" s="98">
        <v>2100</v>
      </c>
      <c r="E30" s="98">
        <v>2300</v>
      </c>
      <c r="F30" s="99">
        <f>2900+100</f>
        <v>3000</v>
      </c>
      <c r="G30" s="99">
        <f>3100+100</f>
        <v>3200</v>
      </c>
      <c r="H30" s="100">
        <f>3300+200</f>
        <v>3500</v>
      </c>
    </row>
    <row r="31" spans="1:8" ht="12.75">
      <c r="A31" s="5" t="s">
        <v>82</v>
      </c>
      <c r="B31" s="98">
        <v>1200</v>
      </c>
      <c r="C31" s="98">
        <v>1400</v>
      </c>
      <c r="D31" s="98">
        <v>1600</v>
      </c>
      <c r="E31" s="98">
        <v>1800</v>
      </c>
      <c r="F31" s="99">
        <f>2200+100</f>
        <v>2300</v>
      </c>
      <c r="G31" s="99">
        <f>2400+100</f>
        <v>2500</v>
      </c>
      <c r="H31" s="100">
        <f>2600+200</f>
        <v>2800</v>
      </c>
    </row>
    <row r="32" spans="1:8" ht="12.75">
      <c r="A32" s="5" t="s">
        <v>7</v>
      </c>
      <c r="B32" s="98">
        <v>400</v>
      </c>
      <c r="C32" s="98">
        <v>400</v>
      </c>
      <c r="D32" s="98">
        <v>400</v>
      </c>
      <c r="E32" s="98">
        <v>400</v>
      </c>
      <c r="F32" s="99">
        <v>600</v>
      </c>
      <c r="G32" s="99">
        <v>600</v>
      </c>
      <c r="H32" s="100">
        <v>600</v>
      </c>
    </row>
    <row r="33" spans="1:8" ht="12.75">
      <c r="A33" s="58" t="s">
        <v>59</v>
      </c>
      <c r="B33" s="101">
        <v>1100</v>
      </c>
      <c r="C33" s="101">
        <v>1300</v>
      </c>
      <c r="D33" s="101">
        <v>1400</v>
      </c>
      <c r="E33" s="101">
        <v>1600</v>
      </c>
      <c r="F33" s="102">
        <v>2100</v>
      </c>
      <c r="G33" s="102">
        <v>2300</v>
      </c>
      <c r="H33" s="103">
        <v>2500</v>
      </c>
    </row>
    <row r="34" spans="1:8" ht="13.5" thickBot="1">
      <c r="A34" s="14" t="s">
        <v>60</v>
      </c>
      <c r="B34" s="104">
        <v>1300</v>
      </c>
      <c r="C34" s="104">
        <v>1500</v>
      </c>
      <c r="D34" s="104">
        <v>1700</v>
      </c>
      <c r="E34" s="104">
        <v>1900</v>
      </c>
      <c r="F34" s="105">
        <f>2300+100</f>
        <v>2400</v>
      </c>
      <c r="G34" s="105">
        <f>2500+100</f>
        <v>2600</v>
      </c>
      <c r="H34" s="106">
        <f>2800+100</f>
        <v>2900</v>
      </c>
    </row>
    <row r="35" spans="1:4" ht="12.75" customHeight="1">
      <c r="A35" s="7" t="s">
        <v>13</v>
      </c>
      <c r="B35" s="7"/>
      <c r="C35" s="7"/>
      <c r="D35" s="7"/>
    </row>
    <row r="36" ht="12.75" customHeight="1"/>
    <row r="38" spans="1:9" ht="15.75">
      <c r="A38" s="93" t="s">
        <v>77</v>
      </c>
      <c r="B38" s="94"/>
      <c r="C38" s="94"/>
      <c r="D38" s="94"/>
      <c r="E38" s="94"/>
      <c r="F38" s="94"/>
      <c r="G38" s="94"/>
      <c r="H38" s="94"/>
      <c r="I38" s="94"/>
    </row>
    <row r="39" ht="13.5" customHeight="1" thickBot="1"/>
    <row r="40" spans="1:8" ht="12.75" customHeight="1">
      <c r="A40" s="79" t="s">
        <v>42</v>
      </c>
      <c r="B40" s="85" t="s">
        <v>0</v>
      </c>
      <c r="C40" s="86"/>
      <c r="D40" s="85" t="s">
        <v>1</v>
      </c>
      <c r="E40" s="86"/>
      <c r="F40" s="85" t="s">
        <v>2</v>
      </c>
      <c r="G40" s="86"/>
      <c r="H40" s="1" t="s">
        <v>3</v>
      </c>
    </row>
    <row r="41" spans="1:8" ht="42" customHeight="1">
      <c r="A41" s="80"/>
      <c r="B41" s="87" t="s">
        <v>14</v>
      </c>
      <c r="C41" s="88"/>
      <c r="D41" s="87" t="s">
        <v>56</v>
      </c>
      <c r="E41" s="88"/>
      <c r="F41" s="87" t="s">
        <v>57</v>
      </c>
      <c r="G41" s="88"/>
      <c r="H41" s="77" t="s">
        <v>18</v>
      </c>
    </row>
    <row r="42" spans="1:8" ht="31.5" customHeight="1" thickBot="1">
      <c r="A42" s="81"/>
      <c r="B42" s="9" t="s">
        <v>4</v>
      </c>
      <c r="C42" s="9" t="s">
        <v>5</v>
      </c>
      <c r="D42" s="10" t="s">
        <v>4</v>
      </c>
      <c r="E42" s="9" t="s">
        <v>6</v>
      </c>
      <c r="F42" s="9" t="s">
        <v>4</v>
      </c>
      <c r="G42" s="9" t="s">
        <v>6</v>
      </c>
      <c r="H42" s="78"/>
    </row>
    <row r="43" spans="1:8" ht="13.5" customHeight="1" thickBot="1">
      <c r="A43" s="110" t="s">
        <v>69</v>
      </c>
      <c r="B43" s="111">
        <v>1400</v>
      </c>
      <c r="C43" s="111">
        <v>1600</v>
      </c>
      <c r="D43" s="111">
        <v>1600</v>
      </c>
      <c r="E43" s="111">
        <v>1800</v>
      </c>
      <c r="F43" s="111">
        <v>2400</v>
      </c>
      <c r="G43" s="111">
        <v>2600</v>
      </c>
      <c r="H43" s="112">
        <v>2900</v>
      </c>
    </row>
    <row r="44" spans="1:4" ht="12.75">
      <c r="A44" s="11" t="s">
        <v>13</v>
      </c>
      <c r="B44" s="11"/>
      <c r="C44" s="11"/>
      <c r="D44" s="11"/>
    </row>
    <row r="46" ht="12.75" customHeight="1"/>
    <row r="49" ht="39.75" customHeight="1"/>
    <row r="50" ht="27.75" customHeight="1"/>
    <row r="59" ht="12.75" customHeight="1"/>
    <row r="60" ht="13.5" customHeight="1"/>
    <row r="61" ht="40.5" customHeight="1"/>
    <row r="62" ht="27.75" customHeight="1"/>
    <row r="69" ht="14.25" customHeight="1"/>
    <row r="73" ht="12.75" customHeight="1"/>
    <row r="74" ht="12.75" customHeight="1"/>
    <row r="75" ht="39" customHeight="1"/>
    <row r="76" ht="26.25" customHeight="1"/>
    <row r="86" ht="41.25" customHeight="1"/>
    <row r="87" ht="26.25" customHeight="1"/>
    <row r="99" ht="40.5" customHeight="1"/>
    <row r="100" ht="27" customHeight="1"/>
    <row r="103" ht="12.75" customHeight="1"/>
    <row r="104" ht="12.75" customHeight="1"/>
    <row r="105" ht="13.5" customHeight="1"/>
    <row r="108" ht="42.75" customHeight="1"/>
  </sheetData>
  <sheetProtection/>
  <mergeCells count="28">
    <mergeCell ref="A21:I21"/>
    <mergeCell ref="A23:A25"/>
    <mergeCell ref="B23:C23"/>
    <mergeCell ref="D23:E23"/>
    <mergeCell ref="F23:G23"/>
    <mergeCell ref="D24:E24"/>
    <mergeCell ref="F24:G24"/>
    <mergeCell ref="H24:H25"/>
    <mergeCell ref="F11:G11"/>
    <mergeCell ref="F41:G41"/>
    <mergeCell ref="A8:I8"/>
    <mergeCell ref="A10:A12"/>
    <mergeCell ref="B10:C10"/>
    <mergeCell ref="D10:E10"/>
    <mergeCell ref="F10:G10"/>
    <mergeCell ref="B11:C11"/>
    <mergeCell ref="D11:E11"/>
    <mergeCell ref="B24:C24"/>
    <mergeCell ref="A5:I5"/>
    <mergeCell ref="H41:H42"/>
    <mergeCell ref="H11:H12"/>
    <mergeCell ref="A38:I38"/>
    <mergeCell ref="A40:A42"/>
    <mergeCell ref="B40:C40"/>
    <mergeCell ref="D40:E40"/>
    <mergeCell ref="F40:G40"/>
    <mergeCell ref="B41:C41"/>
    <mergeCell ref="D41:E41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Екатерина</cp:lastModifiedBy>
  <cp:lastPrinted>2013-07-09T12:46:29Z</cp:lastPrinted>
  <dcterms:created xsi:type="dcterms:W3CDTF">2009-11-30T08:09:22Z</dcterms:created>
  <dcterms:modified xsi:type="dcterms:W3CDTF">2013-07-10T10:00:11Z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